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43" r:id="rId1"/>
    <sheet name="Интернет л.2" sheetId="44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G5" i="44" l="1"/>
  <c r="D9" i="43"/>
  <c r="C6" i="43" l="1"/>
  <c r="H8" i="44" l="1"/>
  <c r="H5" i="44"/>
  <c r="H7" i="44" s="1"/>
  <c r="D11" i="43"/>
  <c r="E10" i="43"/>
  <c r="B10" i="43"/>
  <c r="C9" i="43"/>
  <c r="C8" i="43"/>
  <c r="D8" i="43" s="1"/>
  <c r="C7" i="43"/>
  <c r="D7" i="43" s="1"/>
  <c r="C10" i="43"/>
  <c r="D10" i="43" s="1"/>
  <c r="D6" i="43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<sst xmlns="http://schemas.openxmlformats.org/spreadsheetml/2006/main" count="24" uniqueCount="24">
  <si>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</si>
  <si>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</si>
  <si>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</si>
  <si>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</si>
  <si>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</si>
  <si>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</si>
  <si>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</si>
  <si>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</si>
  <si>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</si>
  <si>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</si>
  <si>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</si>
  <si>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</si>
  <si>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</si>
  <si>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</si>
  <si>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</si>
  <si>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</si>
  <si>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</si>
  <si>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01.11.2021 г.</t>
  </si>
  <si>
    <t>Динамика по государственному долгу
 за период с 01.01.21 г. по 01.11.21 г.</t>
  </si>
  <si>
    <t>Госдолг
на 01.11.2021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</si>
  <si>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01.11.2021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увеличения объема федеральных бюджетных кредитов за счет привлечения федеральных бюджетных кредитов для погашения долговых обязательств субъекта РФ (муниципальных образований);
-  уменьшения объема по государственным ценным бумагам за счет погашения части основного долга по облигационным займам 2016 г., 2017 г.,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</si>
  <si>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01.11.2021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</si>
  <si>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01.11.2021 г. не превышены.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</si>
  <si>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28.10.2021 №120-З)),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</si>
</sst>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37149676.663000003</c:v>
                </c:pt>
                <c:pt idx="1">
                  <c:v>34600000</c:v>
                </c:pt>
                <c:pt idx="2">
                  <c:v>0</c:v>
                </c:pt>
                <c:pt idx="3">
                  <c:v>141570.67000000001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([1]Приложение№1!$FU$2,[1]Приложение№1!$GG$2:$GR$2)</c:f>
              <c:strCache>
                <c:ptCount val="13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01.11.21г.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([1]Приложение№1!$FU$3,[1]Приложение№1!$GG$3:$GR$3)</c:f>
              <c:numCache>
                <c:formatCode>General</c:formatCode>
                <c:ptCount val="13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28654967.46305</c:v>
                </c:pt>
                <c:pt idx="8">
                  <c:v>28654967.463</c:v>
                </c:pt>
                <c:pt idx="9">
                  <c:v>28654967.463</c:v>
                </c:pt>
                <c:pt idx="10">
                  <c:v>34649676.663000003</c:v>
                </c:pt>
                <c:pt idx="11">
                  <c:v>37149676.662999995</c:v>
                </c:pt>
                <c:pt idx="12">
                  <c:v>36662617.899999999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([1]Приложение№1!$FU$2,[1]Приложение№1!$GG$2:$GR$2)</c:f>
              <c:strCache>
                <c:ptCount val="13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01.11.21г.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([1]Приложение№1!$FU$24,[1]Приложение№1!$GG$24:$GR$24)</c:f>
              <c:numCache>
                <c:formatCode>General</c:formatCode>
                <c:ptCount val="13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39500000</c:v>
                </c:pt>
                <c:pt idx="8">
                  <c:v>37100000</c:v>
                </c:pt>
                <c:pt idx="9">
                  <c:v>37100000</c:v>
                </c:pt>
                <c:pt idx="10">
                  <c:v>37100000</c:v>
                </c:pt>
                <c:pt idx="11">
                  <c:v>34600000</c:v>
                </c:pt>
                <c:pt idx="12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([1]Приложение№1!$FU$2,[1]Приложение№1!$GG$2:$GR$2)</c:f>
              <c:strCache>
                <c:ptCount val="13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01.11.21г.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([1]Приложение№1!$FU$41,[1]Приложение№1!$GG$41:$GR$41)</c:f>
              <c:numCache>
                <c:formatCode>General</c:formatCode>
                <c:ptCount val="13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174735.46</c:v>
                </c:pt>
                <c:pt idx="8">
                  <c:v>158212.22</c:v>
                </c:pt>
                <c:pt idx="9">
                  <c:v>158212.22</c:v>
                </c:pt>
                <c:pt idx="10">
                  <c:v>158212.22</c:v>
                </c:pt>
                <c:pt idx="11">
                  <c:v>141570.67000000001</c:v>
                </c:pt>
                <c:pt idx="12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([1]Приложение№1!$FU$2,[1]Приложение№1!$GG$2:$GR$2)</c:f>
              <c:strCache>
                <c:ptCount val="13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01.10.21г.</c:v>
                </c:pt>
                <c:pt idx="11">
                  <c:v>01.11.21г.</c:v>
                </c:pt>
                <c:pt idx="12">
                  <c:v>01.01.22г.
(прогноз)</c:v>
                </c:pt>
              </c:strCache>
            </c:strRef>
          </c:cat>
          <c:val>
            <c:numRef>
              <c:f>([1]Приложение№1!$FU$40,[1]Приложение№1!$GG$40:$GR$40)</c:f>
              <c:numCache>
                <c:formatCode>General</c:formatCode>
                <c:ptCount val="13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19584060.800000001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7870976"/>
        <c:axId val="117872512"/>
        <c:axId val="0"/>
      </c:bar3DChart>
      <c:catAx>
        <c:axId val="11787097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7872512"/>
        <c:crosses val="autoZero"/>
        <c:auto val="1"/>
        <c:lblAlgn val="ctr"/>
        <c:lblOffset val="100"/>
        <c:noMultiLvlLbl val="0"/>
      </c:catAx>
      <c:valAx>
        <c:axId val="1178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70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141570670</v>
          </cell>
        </row>
      </sheetData>
      <sheetData sheetId="6">
        <row r="9">
          <cell r="E9">
            <v>37149676663</v>
          </cell>
        </row>
        <row r="19">
          <cell r="E19">
            <v>34600000000</v>
          </cell>
        </row>
        <row r="28">
          <cell r="E28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34600000</v>
          </cell>
        </row>
        <row r="8">
          <cell r="C8">
            <v>0</v>
          </cell>
        </row>
        <row r="10">
          <cell r="C10">
            <v>71891247.333000004</v>
          </cell>
        </row>
      </sheetData>
      <sheetData sheetId="8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01.09.21г.</v>
          </cell>
          <cell r="GP2" t="str">
            <v>01.10.21г.</v>
          </cell>
          <cell r="GQ2" t="str">
            <v>01.11.21г.</v>
          </cell>
          <cell r="GR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28654967.463</v>
          </cell>
          <cell r="GP3">
            <v>34649676.663000003</v>
          </cell>
          <cell r="GQ3">
            <v>37149676.662999995</v>
          </cell>
          <cell r="GR3">
            <v>36662617.899999999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37100000</v>
          </cell>
          <cell r="GP24">
            <v>37100000</v>
          </cell>
          <cell r="GQ24">
            <v>34600000</v>
          </cell>
          <cell r="GR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19584060.800000001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158212.22</v>
          </cell>
          <cell r="GP41">
            <v>158212.22</v>
          </cell>
          <cell r="GQ41">
            <v>141570.67000000001</v>
          </cell>
          <cell r="GR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E8" sqref="E8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19</v>
      </c>
      <c r="D4" s="71" t="s">
        <v>2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37149676.663000003</v>
      </c>
      <c r="D6" s="5">
        <f>C6-B6</f>
        <v>8494709.1630000025</v>
      </c>
      <c r="E6" s="6">
        <v>36662617.899999999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дюрация'!E19/1000</f>
        <v>34600000</v>
      </c>
      <c r="D7" s="5">
        <f>C7-B7</f>
        <v>-6900000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дюрация'!E28</f>
        <v>0</v>
      </c>
      <c r="D8" s="5">
        <f>C8-B8</f>
        <v>-15190000</v>
      </c>
      <c r="E8" s="12">
        <v>19584060.800000001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</f>
        <v>141570.67000000001</v>
      </c>
      <c r="D9" s="18">
        <f>C9-B9-0.1</f>
        <v>-43167.63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71891247.333000004</v>
      </c>
      <c r="D10" s="25">
        <f>C10-B10</f>
        <v>-13638458.366999999</v>
      </c>
      <c r="E10" s="26">
        <f>SUM(E6:E9)</f>
        <v>105988249.40000001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60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4"/>
      <c r="H16" s="54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1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6" sqref="A6:F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21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159304502.4*75%</f>
        <v>119478376.80000001</v>
      </c>
      <c r="H5" s="46">
        <f>'[1]Интернет л.1'!$C$10</f>
        <v>71891247.333000004</v>
      </c>
    </row>
    <row r="6" spans="1:8" ht="80.25" customHeight="1" x14ac:dyDescent="0.2">
      <c r="A6" s="90" t="s">
        <v>23</v>
      </c>
      <c r="B6" s="91"/>
      <c r="C6" s="91"/>
      <c r="D6" s="91"/>
      <c r="E6" s="91"/>
      <c r="F6" s="92"/>
      <c r="G6" s="45">
        <v>4083367.6</v>
      </c>
      <c r="H6" s="46">
        <v>2688382.5610799999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H5/157143134.5*100</f>
        <v>45.748894828746081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('[1]Интернет л.1'!$C$8+'[1]Интернет л.1'!$C$7)/157143134.5*100</f>
        <v>22.018142956159501</v>
      </c>
    </row>
    <row r="9" spans="1:8" ht="12.75" customHeight="1" x14ac:dyDescent="0.2">
      <c r="A9" s="82" t="s">
        <v>22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2021-11-03T13:09:45Z</cp:lastPrinted>
  <dcterms:created xsi:type="dcterms:W3CDTF">2020-06-01T14:26:48Z</dcterms:created>
  <dcterms:modified xsi:type="dcterms:W3CDTF">2021-11-08T09:29:16Z</dcterms:modified>
</cp:coreProperties>
</file>