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125" activeTab="1"/>
  </bookViews>
  <sheets>
    <sheet name="Интернет л.1 " sheetId="104" r:id="rId1"/>
    <sheet name="Интернет л.2 " sheetId="105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5" i="105" l="1"/>
  <c r="G5" i="105"/>
  <c r="D11" i="104"/>
  <c r="E10" i="104"/>
  <c r="B10" i="104"/>
  <c r="D9" i="104"/>
  <c r="C8" i="104"/>
  <c r="D8" i="104" s="1"/>
  <c r="D7" i="104"/>
  <c r="D6" i="104"/>
  <c r="C10" i="104" l="1"/>
  <c r="D10" i="104" s="1"/>
</calcChain>
</file>

<file path=xl/sharedStrings.xml><?xml version="1.0" encoding="utf-8"?>
<sst xmlns="http://schemas.openxmlformats.org/spreadsheetml/2006/main" count="27" uniqueCount="25">
  <si>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</si>
  <si>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</si>
  <si>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</si>
  <si>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</si>
  <si>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</si>
  <si>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</si>
  <si>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</si>
  <si>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</si>
  <si>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</si>
  <si>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</si>
  <si>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</si>
  <si>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</si>
  <si>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</si>
  <si>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Госдолг
на 01.01.2023</t>
  </si>
  <si>
    <t xml:space="preserve">Прогноз
по госдолгу
на 01.01.2024
</t>
  </si>
  <si>
    <t>-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</si>
  <si>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</si>
  <si>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Расчет производится по итогам исполнения бюджета за 2023 год</t>
  </si>
  <si>
    <t>ИНФОРМАЦИЯ ПО ГОСУДАРСТВЕННОМУ ДОЛГУ НИЖЕГОРОДСКОЙ ОБЛАСТИ НА 01.10.2023 г.</t>
  </si>
  <si>
    <t>Динамика по государственному долгу
 за период с 01.01.23 г. по 01.10.23 г.</t>
  </si>
  <si>
    <t>Госдолг
на 01.10.2023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</si>
  <si>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01.10.2023 г. по сравнению с 01.01.2023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увеличения объема обязательств по бюджетным кредитам за счет привлечения  бюджетного кредита на пополнение остатка средств на едином счете  бюджета;
- увеличения объема обязательств по бюджетным кредитам за счет привлечения  бюджетного кредита на опережающее финансирование;
- увеличения объема обязательств по бюджетным кредитам за счет привлечения бюджетного кредита за счет временно свободных средств единого счета федерального бюджета; 
- уменьшения объема по государственным ценным бумагам за счет погашения части основного долга по облигационному займу 2016 г.,  2018 г., 2019 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гарантия;
- увеличения объёма обязательств по предоставленной государственной гарантии за счет начисленных процентов по договору займа, в обеспечение обязательств по которым была предоставлена государственная гарантия.
</t>
    </r>
  </si>
  <si>
    <t>Информация по исполнению лимитов/ограничений по государственному долгу на 01.10.2023 г.</t>
  </si>
  <si>
    <t>Объем государственного долга Нижегородской области в 2023 году  (не более 75% к сумме налоговых и неналоговых доходов) (закон Нижегородской области от 24.08.2006 N 83-З "О  государственном долге Нижегородской области"), тыс. рублей</t>
  </si>
  <si>
    <t>Объем расходов на обслуживание государственного долга Нижегородской области на 2023 год
(закон Нижегородской области от 31.08.2023 № 105-З),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</si>
</sst>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center" vertical="center"/>
    </xf>
    <xf numFmtId="165" fontId="17" fillId="6" borderId="3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ценные бумаги
24,6%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103607689.94242001</c:v>
                </c:pt>
                <c:pt idx="1">
                  <c:v>34000000</c:v>
                </c:pt>
                <c:pt idx="2">
                  <c:v>0</c:v>
                </c:pt>
                <c:pt idx="3">
                  <c:v>199238.75034999999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[1]Приложение№1!$HE$2:$HO$2</c:f>
              <c:strCache>
                <c:ptCount val="11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01.01.24г.
(прогноз)</c:v>
                </c:pt>
              </c:strCache>
            </c:strRef>
          </c:cat>
          <c:val>
            <c:numRef>
              <c:f>[1]Приложение№1!$HE$3:$HO$3</c:f>
              <c:numCache>
                <c:formatCode>General</c:formatCode>
                <c:ptCount val="11"/>
                <c:pt idx="0">
                  <c:v>91228290.059550002</c:v>
                </c:pt>
                <c:pt idx="1">
                  <c:v>91228290.059550002</c:v>
                </c:pt>
                <c:pt idx="2">
                  <c:v>91228290.059550002</c:v>
                </c:pt>
                <c:pt idx="3">
                  <c:v>91246617.843349993</c:v>
                </c:pt>
                <c:pt idx="4">
                  <c:v>91334953.061849996</c:v>
                </c:pt>
                <c:pt idx="5">
                  <c:v>91334953.061849996</c:v>
                </c:pt>
                <c:pt idx="6">
                  <c:v>98352839.324849993</c:v>
                </c:pt>
                <c:pt idx="7">
                  <c:v>101647637.33499999</c:v>
                </c:pt>
                <c:pt idx="8">
                  <c:v>102154910.81941999</c:v>
                </c:pt>
                <c:pt idx="9">
                  <c:v>103607689.94242001</c:v>
                </c:pt>
                <c:pt idx="10">
                  <c:v>103594267.90000001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[1]Приложение№1!$HE$2:$HO$2</c:f>
              <c:strCache>
                <c:ptCount val="11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01.01.24г.
(прогноз)</c:v>
                </c:pt>
              </c:strCache>
            </c:strRef>
          </c:cat>
          <c:val>
            <c:numRef>
              <c:f>[1]Приложение№1!$HE$24:$HO$24</c:f>
              <c:numCache>
                <c:formatCode>General</c:formatCode>
                <c:ptCount val="11"/>
                <c:pt idx="0">
                  <c:v>41500000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39500000</c:v>
                </c:pt>
                <c:pt idx="6">
                  <c:v>34000000</c:v>
                </c:pt>
                <c:pt idx="7">
                  <c:v>34000000</c:v>
                </c:pt>
                <c:pt idx="8">
                  <c:v>34000000</c:v>
                </c:pt>
                <c:pt idx="9">
                  <c:v>34000000</c:v>
                </c:pt>
                <c:pt idx="10">
                  <c:v>43000000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[1]Приложение№1!$HE$2:$HO$2</c:f>
              <c:strCache>
                <c:ptCount val="11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01.01.24г.
(прогноз)</c:v>
                </c:pt>
              </c:strCache>
            </c:strRef>
          </c:cat>
          <c:val>
            <c:numRef>
              <c:f>[1]Приложение№1!$HE$41:$HO$41</c:f>
              <c:numCache>
                <c:formatCode>General</c:formatCode>
                <c:ptCount val="11"/>
                <c:pt idx="0">
                  <c:v>219957.74299999999</c:v>
                </c:pt>
                <c:pt idx="1">
                  <c:v>217186.67</c:v>
                </c:pt>
                <c:pt idx="2">
                  <c:v>217186.67</c:v>
                </c:pt>
                <c:pt idx="3">
                  <c:v>218702.54399999999</c:v>
                </c:pt>
                <c:pt idx="4">
                  <c:v>216632.85779000001</c:v>
                </c:pt>
                <c:pt idx="5">
                  <c:v>201889.62</c:v>
                </c:pt>
                <c:pt idx="6">
                  <c:v>202402.32263000001</c:v>
                </c:pt>
                <c:pt idx="7">
                  <c:v>198707.557</c:v>
                </c:pt>
                <c:pt idx="8">
                  <c:v>198971.05218</c:v>
                </c:pt>
                <c:pt idx="9">
                  <c:v>199238.75034999999</c:v>
                </c:pt>
                <c:pt idx="10">
                  <c:v>2096427.8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[1]Приложение№1!$HE$2:$HO$2</c:f>
              <c:strCache>
                <c:ptCount val="11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01.01.24г.
(прогноз)</c:v>
                </c:pt>
              </c:strCache>
            </c:strRef>
          </c:cat>
          <c:val>
            <c:numRef>
              <c:f>[1]Приложение№1!$HE$40:$HO$40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4601422.3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79336192"/>
        <c:axId val="79337728"/>
        <c:axId val="0"/>
      </c:bar3DChart>
      <c:catAx>
        <c:axId val="7933619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79337728"/>
        <c:crosses val="autoZero"/>
        <c:auto val="1"/>
        <c:lblAlgn val="ctr"/>
        <c:lblOffset val="100"/>
        <c:noMultiLvlLbl val="0"/>
      </c:catAx>
      <c:valAx>
        <c:axId val="7933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336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10">
          <cell r="C10">
            <v>137806928.69277</v>
          </cell>
        </row>
      </sheetData>
      <sheetData sheetId="8" refreshError="1"/>
      <sheetData sheetId="9">
        <row r="2">
          <cell r="HE2" t="str">
            <v>01.01.23г.</v>
          </cell>
          <cell r="HF2" t="str">
            <v>01.02.2023г.</v>
          </cell>
          <cell r="HG2" t="str">
            <v>01.03.2023г.</v>
          </cell>
          <cell r="HH2" t="str">
            <v>01.04.2023г.</v>
          </cell>
          <cell r="HI2" t="str">
            <v>01.05.2023г.</v>
          </cell>
          <cell r="HJ2" t="str">
            <v>01.06.2023г.</v>
          </cell>
          <cell r="HK2" t="str">
            <v>01.07.2023г.</v>
          </cell>
          <cell r="HL2" t="str">
            <v>01.08.2023г.</v>
          </cell>
          <cell r="HM2" t="str">
            <v>01.09.2023г.</v>
          </cell>
          <cell r="HN2" t="str">
            <v>01.10.2023г.</v>
          </cell>
          <cell r="HO2" t="str">
            <v>01.01.24г.
(прогноз)</v>
          </cell>
        </row>
        <row r="3">
          <cell r="A3" t="str">
            <v>Федеральные бюджетные кредиты</v>
          </cell>
          <cell r="HE3">
            <v>91228290.059550002</v>
          </cell>
          <cell r="HF3">
            <v>91228290.059550002</v>
          </cell>
          <cell r="HG3">
            <v>91228290.059550002</v>
          </cell>
          <cell r="HH3">
            <v>91246617.843349993</v>
          </cell>
          <cell r="HI3">
            <v>91334953.061849996</v>
          </cell>
          <cell r="HJ3">
            <v>91334953.061849996</v>
          </cell>
          <cell r="HK3">
            <v>98352839.324849993</v>
          </cell>
          <cell r="HL3">
            <v>101647637.33499999</v>
          </cell>
          <cell r="HM3">
            <v>102154910.81941999</v>
          </cell>
          <cell r="HN3">
            <v>103607689.94242001</v>
          </cell>
          <cell r="HO3">
            <v>103594267.90000001</v>
          </cell>
        </row>
        <row r="24">
          <cell r="A24" t="str">
            <v xml:space="preserve">Государственные ценные бумаги </v>
          </cell>
          <cell r="HE24">
            <v>41500000</v>
          </cell>
          <cell r="HF24">
            <v>41500000</v>
          </cell>
          <cell r="HG24">
            <v>41500000</v>
          </cell>
          <cell r="HH24">
            <v>41500000</v>
          </cell>
          <cell r="HI24">
            <v>41500000</v>
          </cell>
          <cell r="HJ24">
            <v>39500000</v>
          </cell>
          <cell r="HK24">
            <v>34000000</v>
          </cell>
          <cell r="HL24">
            <v>34000000</v>
          </cell>
          <cell r="HM24">
            <v>34000000</v>
          </cell>
          <cell r="HN24">
            <v>34000000</v>
          </cell>
          <cell r="HO24">
            <v>43000000</v>
          </cell>
        </row>
        <row r="40">
          <cell r="A40" t="str">
            <v>Кредиты коммерческих банков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4601422.3</v>
          </cell>
        </row>
        <row r="41">
          <cell r="A41" t="str">
            <v>Государственные гарантии</v>
          </cell>
          <cell r="HE41">
            <v>219957.74299999999</v>
          </cell>
          <cell r="HF41">
            <v>217186.67</v>
          </cell>
          <cell r="HG41">
            <v>217186.67</v>
          </cell>
          <cell r="HH41">
            <v>218702.54399999999</v>
          </cell>
          <cell r="HI41">
            <v>216632.85779000001</v>
          </cell>
          <cell r="HJ41">
            <v>201889.62</v>
          </cell>
          <cell r="HK41">
            <v>202402.32263000001</v>
          </cell>
          <cell r="HL41">
            <v>198707.557</v>
          </cell>
          <cell r="HM41">
            <v>198971.05218</v>
          </cell>
          <cell r="HN41">
            <v>199238.75034999999</v>
          </cell>
          <cell r="HO41">
            <v>2096427.8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view="pageBreakPreview" zoomScale="50" zoomScaleNormal="75" zoomScaleSheetLayoutView="50" workbookViewId="0">
      <selection activeCell="C6" sqref="C6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7" t="s">
        <v>1</v>
      </c>
      <c r="B3" s="70" t="s">
        <v>19</v>
      </c>
      <c r="C3" s="71"/>
      <c r="D3" s="72"/>
      <c r="E3" s="73" t="s">
        <v>14</v>
      </c>
      <c r="F3" s="2"/>
    </row>
    <row r="4" spans="1:12" ht="12.75" customHeight="1" x14ac:dyDescent="0.2">
      <c r="A4" s="68"/>
      <c r="B4" s="76" t="s">
        <v>13</v>
      </c>
      <c r="C4" s="76" t="s">
        <v>20</v>
      </c>
      <c r="D4" s="78" t="s">
        <v>2</v>
      </c>
      <c r="E4" s="74"/>
      <c r="F4" s="80"/>
      <c r="G4" s="52"/>
    </row>
    <row r="5" spans="1:12" ht="91.5" customHeight="1" thickBot="1" x14ac:dyDescent="0.25">
      <c r="A5" s="69"/>
      <c r="B5" s="77"/>
      <c r="C5" s="77"/>
      <c r="D5" s="79"/>
      <c r="E5" s="75"/>
      <c r="F5" s="81"/>
      <c r="G5" s="52"/>
    </row>
    <row r="6" spans="1:12" s="8" customFormat="1" ht="90" customHeight="1" x14ac:dyDescent="0.35">
      <c r="A6" s="3" t="s">
        <v>3</v>
      </c>
      <c r="B6" s="4">
        <v>91228290.099999994</v>
      </c>
      <c r="C6" s="4">
        <v>103607689.94242001</v>
      </c>
      <c r="D6" s="5">
        <f>C6-B6</f>
        <v>12379399.842420012</v>
      </c>
      <c r="E6" s="45">
        <v>103594267.90000001</v>
      </c>
      <c r="F6" s="6"/>
      <c r="G6" s="7"/>
    </row>
    <row r="7" spans="1:12" ht="90" customHeight="1" x14ac:dyDescent="0.35">
      <c r="A7" s="9" t="s">
        <v>4</v>
      </c>
      <c r="B7" s="10">
        <v>41500000</v>
      </c>
      <c r="C7" s="10">
        <v>34000000</v>
      </c>
      <c r="D7" s="5">
        <f>C7-B7</f>
        <v>-7500000</v>
      </c>
      <c r="E7" s="46">
        <v>43000000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6">
        <v>4601422.3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219957.74299999999</v>
      </c>
      <c r="C9" s="15">
        <v>199238.75034999999</v>
      </c>
      <c r="D9" s="16">
        <f>C9-B9</f>
        <v>-20718.99265</v>
      </c>
      <c r="E9" s="47">
        <v>2096427.8</v>
      </c>
      <c r="F9" s="17"/>
      <c r="G9" s="12"/>
      <c r="H9" s="57"/>
      <c r="I9" s="57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132948247.84299999</v>
      </c>
      <c r="C10" s="21">
        <f>SUM(C6:C9)</f>
        <v>137806928.69277</v>
      </c>
      <c r="D10" s="22">
        <f>C10-B10</f>
        <v>4858680.8497700095</v>
      </c>
      <c r="E10" s="23">
        <f>SUM(E6:E9)</f>
        <v>153292118.00000003</v>
      </c>
      <c r="F10" s="24"/>
      <c r="G10" s="12"/>
      <c r="H10" s="58"/>
      <c r="I10" s="58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3"/>
      <c r="I11" s="53"/>
      <c r="J11" s="25"/>
      <c r="K11" s="25"/>
      <c r="L11" s="25"/>
    </row>
    <row r="12" spans="1:12" s="26" customFormat="1" ht="267" customHeight="1" x14ac:dyDescent="0.2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3"/>
      <c r="I13" s="53"/>
      <c r="J13" s="25"/>
      <c r="K13" s="25"/>
      <c r="L13" s="25"/>
    </row>
    <row r="14" spans="1:12" s="31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1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2" customFormat="1" ht="48.75" customHeight="1" x14ac:dyDescent="0.2">
      <c r="A16" s="63"/>
      <c r="B16" s="63"/>
      <c r="C16" s="63"/>
      <c r="D16" s="63"/>
      <c r="E16" s="63"/>
      <c r="F16" s="63"/>
      <c r="G16" s="54"/>
      <c r="H16" s="54"/>
    </row>
    <row r="17" spans="1:10" s="32" customFormat="1" ht="49.5" customHeight="1" x14ac:dyDescent="0.25">
      <c r="A17" s="56"/>
      <c r="B17" s="56"/>
      <c r="C17" s="56"/>
      <c r="D17" s="56"/>
      <c r="E17" s="56"/>
      <c r="F17" s="56"/>
      <c r="G17" s="33"/>
      <c r="H17" s="33"/>
    </row>
    <row r="18" spans="1:10" s="32" customFormat="1" ht="49.5" customHeight="1" x14ac:dyDescent="0.25">
      <c r="A18" s="56"/>
      <c r="B18" s="56"/>
      <c r="C18" s="56"/>
      <c r="D18" s="56"/>
      <c r="E18" s="56"/>
      <c r="F18" s="56"/>
      <c r="G18" s="33"/>
      <c r="H18" s="33"/>
    </row>
    <row r="19" spans="1:10" s="32" customFormat="1" ht="49.5" customHeight="1" x14ac:dyDescent="0.25">
      <c r="A19" s="56"/>
      <c r="B19" s="56"/>
      <c r="C19" s="56"/>
      <c r="D19" s="56"/>
      <c r="E19" s="56"/>
      <c r="F19" s="56"/>
      <c r="G19" s="34"/>
      <c r="H19" s="34"/>
    </row>
    <row r="20" spans="1:10" s="32" customFormat="1" ht="49.5" hidden="1" customHeight="1" x14ac:dyDescent="0.25">
      <c r="A20" s="56"/>
      <c r="B20" s="56"/>
      <c r="C20" s="56"/>
      <c r="D20" s="56"/>
      <c r="E20" s="56"/>
      <c r="F20" s="51"/>
      <c r="G20" s="33"/>
      <c r="H20" s="33"/>
    </row>
    <row r="21" spans="1:10" s="32" customFormat="1" ht="49.5" customHeight="1" x14ac:dyDescent="0.25">
      <c r="A21" s="56"/>
      <c r="B21" s="56"/>
      <c r="C21" s="56"/>
      <c r="D21" s="56"/>
      <c r="E21" s="56"/>
      <c r="F21" s="56"/>
      <c r="G21" s="34"/>
      <c r="H21" s="34"/>
      <c r="I21" s="35"/>
      <c r="J21" s="35"/>
    </row>
    <row r="22" spans="1:10" hidden="1" x14ac:dyDescent="0.2">
      <c r="A22" s="52"/>
      <c r="B22" s="52"/>
      <c r="C22" s="52"/>
      <c r="D22" s="52"/>
      <c r="E22" s="52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1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tabSelected="1" view="pageBreakPreview" zoomScale="70" zoomScaleNormal="70" zoomScaleSheetLayoutView="70" workbookViewId="0">
      <selection activeCell="G7" sqref="G7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22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3">
      <c r="A3" s="27"/>
      <c r="B3" s="28"/>
      <c r="C3" s="28"/>
      <c r="D3" s="28"/>
      <c r="E3" s="28"/>
      <c r="F3" s="39"/>
      <c r="G3" s="26"/>
      <c r="H3" s="50" t="s">
        <v>0</v>
      </c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0" t="s">
        <v>10</v>
      </c>
      <c r="H4" s="40" t="s">
        <v>11</v>
      </c>
    </row>
    <row r="5" spans="1:8" ht="80.25" customHeight="1" x14ac:dyDescent="0.2">
      <c r="A5" s="89" t="s">
        <v>23</v>
      </c>
      <c r="B5" s="90"/>
      <c r="C5" s="90"/>
      <c r="D5" s="90"/>
      <c r="E5" s="90"/>
      <c r="F5" s="90"/>
      <c r="G5" s="44">
        <f>224767915.1*75%</f>
        <v>168575936.32499999</v>
      </c>
      <c r="H5" s="42">
        <f>'[1]Интернет л.1'!$C$10</f>
        <v>137806928.69277</v>
      </c>
    </row>
    <row r="6" spans="1:8" ht="80.25" customHeight="1" x14ac:dyDescent="0.2">
      <c r="A6" s="91" t="s">
        <v>24</v>
      </c>
      <c r="B6" s="92"/>
      <c r="C6" s="92"/>
      <c r="D6" s="92"/>
      <c r="E6" s="92"/>
      <c r="F6" s="93"/>
      <c r="G6" s="41">
        <v>3873775.8</v>
      </c>
      <c r="H6" s="42">
        <v>2342500</v>
      </c>
    </row>
    <row r="7" spans="1:8" ht="80.25" customHeight="1" x14ac:dyDescent="0.2">
      <c r="A7" s="91" t="s">
        <v>12</v>
      </c>
      <c r="B7" s="92"/>
      <c r="C7" s="92"/>
      <c r="D7" s="92"/>
      <c r="E7" s="92"/>
      <c r="F7" s="93"/>
      <c r="G7" s="44">
        <v>48</v>
      </c>
      <c r="H7" s="48" t="s">
        <v>15</v>
      </c>
    </row>
    <row r="8" spans="1:8" ht="80.25" customHeight="1" thickBot="1" x14ac:dyDescent="0.25">
      <c r="A8" s="94" t="s">
        <v>16</v>
      </c>
      <c r="B8" s="95"/>
      <c r="C8" s="95"/>
      <c r="D8" s="95"/>
      <c r="E8" s="95"/>
      <c r="F8" s="95"/>
      <c r="G8" s="43">
        <v>45</v>
      </c>
      <c r="H8" s="49" t="s">
        <v>15</v>
      </c>
    </row>
    <row r="9" spans="1:8" ht="14.25" customHeight="1" x14ac:dyDescent="0.2">
      <c r="A9" s="82" t="s">
        <v>17</v>
      </c>
      <c r="B9" s="82"/>
      <c r="C9" s="82"/>
      <c r="D9" s="82"/>
      <c r="E9" s="82"/>
      <c r="F9" s="82"/>
      <c r="G9" s="82"/>
      <c r="H9" s="82"/>
    </row>
    <row r="10" spans="1:8" ht="25.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 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2023-09-07T09:16:20Z</cp:lastPrinted>
  <dcterms:created xsi:type="dcterms:W3CDTF">2020-06-01T14:26:48Z</dcterms:created>
  <dcterms:modified xsi:type="dcterms:W3CDTF">2023-10-03T12:31:05Z</dcterms:modified>
</cp:coreProperties>
</file>