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72" r:id="rId1"/>
    <sheet name="Интернет л.2 " sheetId="71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9" i="72" l="1"/>
  <c r="C6" i="72" l="1"/>
  <c r="D6" i="72" s="1"/>
  <c r="E6" i="72"/>
  <c r="C7" i="72"/>
  <c r="D7" i="72" s="1"/>
  <c r="E7" i="72"/>
  <c r="C8" i="72"/>
  <c r="D8" i="72" s="1"/>
  <c r="E8" i="72"/>
  <c r="E9" i="72"/>
  <c r="B10" i="72"/>
  <c r="E10" i="72"/>
  <c r="D11" i="72"/>
  <c r="C10" i="72" l="1"/>
  <c r="D10" i="72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<sst xmlns="http://schemas.openxmlformats.org/spreadsheetml/2006/main" count="24" uniqueCount="24">
  <si>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</si>
  <si>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</si>
  <si>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</si>
  <si>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</si>
  <si>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</si>
  <si>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</si>
  <si>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</si>
  <si>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</si>
  <si>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</si>
  <si>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</si>
  <si>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</si>
  <si>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</si>
  <si>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</si>
  <si>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</si>
  <si>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</si>
  <si>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</si>
  <si>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01.01.2022</t>
  </si>
  <si>
    <t>Информация по исполнению лимитов/ограничений по государственному долгу на 01.01.2023 г.</t>
  </si>
  <si>
    <t>ИНФОРМАЦИЯ ПО ГОСУДАРСТВЕННОМУ ДОЛГУ НИЖЕГОРОДСКОЙ ОБЛАСТИ НА 01.01.2023 г.</t>
  </si>
  <si>
    <t>Динамика по государственному долгу
 за период с 01.01.22 г. по 01.01.23 г.</t>
  </si>
  <si>
    <t>Госдолг
на 01.01.2023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</si>
  <si>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01.01.2023 г. по сравнению с 01.01.2022 г. произошло за счёт: 
- увеличения объема федеральных бюджетных кредитов за счет привлечения федеральных бюджетных кредитов на финансовое обеспечение реализации инфраструктурных проектов и федерального бюджетного кредита для погашения долговых долговых обязательств субъекта Российской Федерации;
- уменьшения объема по государственным ценным бумагам за счет погашения части основного долга по облигационному займу 2016, 2017, 2018 гг. выпуска;
- увеличения объема обязательств по предоставленным государственным гарантиям за счет предоставления государственной гарантии Нижегородской области в декабре 2022 года.
</t>
    </r>
  </si>
  <si>
    <t>Объем расходов на обслуживание государственного долга Нижегородской области на 2022 год
(уточненный план), тыс. рублей</t>
  </si>
  <si>
    <t>* С учетом норм постановления Правительства Российской Федерации от 13.12.2017 № 1531 данный показатель не превышен.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</si>
</sst>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164" fontId="10" fillId="0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91228290.059550002</c:v>
                </c:pt>
                <c:pt idx="1">
                  <c:v>41500000</c:v>
                </c:pt>
                <c:pt idx="2">
                  <c:v>0</c:v>
                </c:pt>
                <c:pt idx="3">
                  <c:v>219957.74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[1]Приложение№1!$GS$2:$HF$2</c:f>
              <c:strCache>
                <c:ptCount val="1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01.01.23г,</c:v>
                </c:pt>
                <c:pt idx="13">
                  <c:v>01.01.23г.
(прогноз)</c:v>
                </c:pt>
              </c:strCache>
            </c:strRef>
          </c:cat>
          <c:val>
            <c:numRef>
              <c:f>[1]Приложение№1!$GS$3:$HF$3</c:f>
              <c:numCache>
                <c:formatCode>General</c:formatCode>
                <c:ptCount val="14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72274148.939549997</c:v>
                </c:pt>
                <c:pt idx="10">
                  <c:v>90603290.059550002</c:v>
                </c:pt>
                <c:pt idx="11">
                  <c:v>91228290.059550002</c:v>
                </c:pt>
                <c:pt idx="12">
                  <c:v>91228290.059550002</c:v>
                </c:pt>
                <c:pt idx="13">
                  <c:v>91228290.059550002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[1]Приложение№1!$GS$2:$HF$2</c:f>
              <c:strCache>
                <c:ptCount val="1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01.01.23г,</c:v>
                </c:pt>
                <c:pt idx="13">
                  <c:v>01.01.23г.
(прогноз)</c:v>
                </c:pt>
              </c:strCache>
            </c:strRef>
          </c:cat>
          <c:val>
            <c:numRef>
              <c:f>[1]Приложение№1!$GS$24:$HF$24</c:f>
              <c:numCache>
                <c:formatCode>General</c:formatCode>
                <c:ptCount val="14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46400000</c:v>
                </c:pt>
                <c:pt idx="10">
                  <c:v>41500000</c:v>
                </c:pt>
                <c:pt idx="11">
                  <c:v>41500000</c:v>
                </c:pt>
                <c:pt idx="12">
                  <c:v>41500000</c:v>
                </c:pt>
                <c:pt idx="13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[1]Приложение№1!$GS$2:$HF$2</c:f>
              <c:strCache>
                <c:ptCount val="1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01.01.23г,</c:v>
                </c:pt>
                <c:pt idx="13">
                  <c:v>01.01.23г.
(прогноз)</c:v>
                </c:pt>
              </c:strCache>
            </c:strRef>
          </c:cat>
          <c:val>
            <c:numRef>
              <c:f>[1]Приложение№1!$GS$41:$HF$41</c:f>
              <c:numCache>
                <c:formatCode>General</c:formatCode>
                <c:ptCount val="14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134576.19899999999</c:v>
                </c:pt>
                <c:pt idx="10">
                  <c:v>129957.74</c:v>
                </c:pt>
                <c:pt idx="11">
                  <c:v>129957.74</c:v>
                </c:pt>
                <c:pt idx="12">
                  <c:v>265278.09999999998</c:v>
                </c:pt>
                <c:pt idx="13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[1]Приложение№1!$GS$2:$HF$2</c:f>
              <c:strCache>
                <c:ptCount val="1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01.01.23г,</c:v>
                </c:pt>
                <c:pt idx="13">
                  <c:v>01.01.23г.
(прогноз)</c:v>
                </c:pt>
              </c:strCache>
            </c:strRef>
          </c:cat>
          <c:val>
            <c:numRef>
              <c:f>[1]Приложение№1!$GS$40:$HF$40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1942700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1415168"/>
        <c:axId val="121416704"/>
        <c:axId val="0"/>
      </c:bar3DChart>
      <c:catAx>
        <c:axId val="12141516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1416704"/>
        <c:crosses val="autoZero"/>
        <c:auto val="1"/>
        <c:lblAlgn val="ctr"/>
        <c:lblOffset val="100"/>
        <c:noMultiLvlLbl val="0"/>
      </c:catAx>
      <c:valAx>
        <c:axId val="1214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1415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E9">
            <v>91228290059.550003</v>
          </cell>
        </row>
        <row r="23">
          <cell r="E23">
            <v>41500000000</v>
          </cell>
        </row>
        <row r="32">
          <cell r="E32">
            <v>0</v>
          </cell>
        </row>
      </sheetData>
      <sheetData sheetId="7" refreshError="1"/>
      <sheetData sheetId="8" refreshError="1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01.11.22г.</v>
          </cell>
          <cell r="HD2" t="str">
            <v>01.12.22г.</v>
          </cell>
          <cell r="HE2" t="str">
            <v>01.01.23г,</v>
          </cell>
          <cell r="HF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90603290.059550002</v>
          </cell>
          <cell r="HD3">
            <v>91228290.059550002</v>
          </cell>
          <cell r="HE3">
            <v>91228290.059550002</v>
          </cell>
          <cell r="HF3">
            <v>91228290.059550002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  <cell r="HD24">
            <v>41500000</v>
          </cell>
          <cell r="HE24">
            <v>41500000</v>
          </cell>
          <cell r="HF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F40">
            <v>1942700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129957.74</v>
          </cell>
          <cell r="HD41">
            <v>129957.74</v>
          </cell>
          <cell r="HE41">
            <v>265278.09999999998</v>
          </cell>
          <cell r="HF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N12" sqref="N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5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1"/>
    </row>
    <row r="2" spans="1:12" ht="69" customHeight="1" thickBot="1" x14ac:dyDescent="0.35">
      <c r="A2" s="67" t="s">
        <v>0</v>
      </c>
      <c r="B2" s="67"/>
      <c r="C2" s="67"/>
      <c r="D2" s="67"/>
      <c r="E2" s="67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68" t="s">
        <v>1</v>
      </c>
      <c r="B3" s="71" t="s">
        <v>19</v>
      </c>
      <c r="C3" s="72"/>
      <c r="D3" s="73"/>
      <c r="E3" s="74" t="s">
        <v>13</v>
      </c>
      <c r="F3" s="2"/>
    </row>
    <row r="4" spans="1:12" ht="12.75" customHeight="1" x14ac:dyDescent="0.2">
      <c r="A4" s="69"/>
      <c r="B4" s="59" t="s">
        <v>16</v>
      </c>
      <c r="C4" s="59" t="s">
        <v>20</v>
      </c>
      <c r="D4" s="61" t="s">
        <v>2</v>
      </c>
      <c r="E4" s="75"/>
      <c r="F4" s="63"/>
      <c r="G4" s="55"/>
    </row>
    <row r="5" spans="1:12" ht="91.5" customHeight="1" thickBot="1" x14ac:dyDescent="0.25">
      <c r="A5" s="70"/>
      <c r="B5" s="60"/>
      <c r="C5" s="60"/>
      <c r="D5" s="62"/>
      <c r="E5" s="76"/>
      <c r="F5" s="64"/>
      <c r="G5" s="55"/>
    </row>
    <row r="6" spans="1:12" s="8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91228290.059550002</v>
      </c>
      <c r="D6" s="5">
        <f>C6-B6</f>
        <v>36327671.359549999</v>
      </c>
      <c r="E6" s="46">
        <f>[1]Приложение№1!HF3</f>
        <v>91228290.059550002</v>
      </c>
      <c r="F6" s="6"/>
      <c r="G6" s="7"/>
    </row>
    <row r="7" spans="1:12" ht="90" customHeight="1" x14ac:dyDescent="0.35">
      <c r="A7" s="9" t="s">
        <v>4</v>
      </c>
      <c r="B7" s="10">
        <v>49600000</v>
      </c>
      <c r="C7" s="10">
        <f>'[1]Ставки и дюрация'!E23/1000</f>
        <v>41500000</v>
      </c>
      <c r="D7" s="5">
        <f>C7-B7</f>
        <v>-8100000</v>
      </c>
      <c r="E7" s="47">
        <f>[1]Приложение№1!HF24</f>
        <v>41500000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[1]Приложение№1!HF40</f>
        <v>1942700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141570.70000000001</v>
      </c>
      <c r="C9" s="15">
        <v>219957.74</v>
      </c>
      <c r="D9" s="16">
        <f>C9-B9</f>
        <v>78387.039999999979</v>
      </c>
      <c r="E9" s="48">
        <f>[1]Приложение№1!HF41</f>
        <v>265278.09999999998</v>
      </c>
      <c r="F9" s="17"/>
      <c r="G9" s="12"/>
      <c r="H9" s="77"/>
      <c r="I9" s="7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104642189.40000001</v>
      </c>
      <c r="C10" s="21">
        <f>SUM(C6:C9)</f>
        <v>132948247.79955</v>
      </c>
      <c r="D10" s="22">
        <f>C10-B10</f>
        <v>28306058.399549991</v>
      </c>
      <c r="E10" s="23">
        <f>SUM(E6:E9)</f>
        <v>134936268.15954998</v>
      </c>
      <c r="F10" s="24"/>
      <c r="G10" s="12"/>
      <c r="H10" s="78"/>
      <c r="I10" s="7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6"/>
      <c r="I11" s="56"/>
      <c r="J11" s="25"/>
      <c r="K11" s="25"/>
      <c r="L11" s="25"/>
    </row>
    <row r="12" spans="1:12" s="26" customFormat="1" ht="187.5" customHeight="1" x14ac:dyDescent="0.2">
      <c r="A12" s="79" t="s">
        <v>21</v>
      </c>
      <c r="B12" s="79"/>
      <c r="C12" s="79"/>
      <c r="D12" s="79"/>
      <c r="E12" s="79"/>
      <c r="F12" s="79"/>
      <c r="G12" s="79"/>
      <c r="H12" s="79"/>
      <c r="I12" s="79"/>
      <c r="J12" s="7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6"/>
      <c r="I13" s="56"/>
      <c r="J13" s="25"/>
      <c r="K13" s="25"/>
      <c r="L13" s="25"/>
    </row>
    <row r="14" spans="1:12" s="31" customFormat="1" ht="0.75" hidden="1" customHeight="1" x14ac:dyDescent="0.3">
      <c r="A14" s="80"/>
      <c r="B14" s="81"/>
      <c r="C14" s="81"/>
      <c r="D14" s="81"/>
      <c r="E14" s="81"/>
      <c r="F14" s="81"/>
      <c r="G14" s="81"/>
      <c r="H14" s="81"/>
    </row>
    <row r="15" spans="1:12" s="31" customFormat="1" ht="37.5" customHeight="1" x14ac:dyDescent="0.2">
      <c r="A15" s="82" t="s">
        <v>8</v>
      </c>
      <c r="B15" s="82"/>
      <c r="C15" s="82"/>
      <c r="D15" s="82"/>
      <c r="E15" s="82"/>
      <c r="F15" s="82"/>
      <c r="G15" s="82"/>
      <c r="H15" s="82"/>
      <c r="I15" s="82"/>
    </row>
    <row r="16" spans="1:12" s="32" customFormat="1" ht="48.75" customHeight="1" x14ac:dyDescent="0.2">
      <c r="A16" s="58"/>
      <c r="B16" s="58"/>
      <c r="C16" s="58"/>
      <c r="D16" s="58"/>
      <c r="E16" s="58"/>
      <c r="F16" s="58"/>
      <c r="G16" s="53"/>
      <c r="H16" s="53"/>
    </row>
    <row r="17" spans="1:10" s="32" customFormat="1" ht="49.5" customHeight="1" x14ac:dyDescent="0.25">
      <c r="A17" s="57"/>
      <c r="B17" s="57"/>
      <c r="C17" s="57"/>
      <c r="D17" s="57"/>
      <c r="E17" s="57"/>
      <c r="F17" s="57"/>
      <c r="G17" s="33"/>
      <c r="H17" s="33"/>
    </row>
    <row r="18" spans="1:10" s="32" customFormat="1" ht="49.5" customHeight="1" x14ac:dyDescent="0.25">
      <c r="A18" s="57"/>
      <c r="B18" s="57"/>
      <c r="C18" s="57"/>
      <c r="D18" s="57"/>
      <c r="E18" s="57"/>
      <c r="F18" s="57"/>
      <c r="G18" s="33"/>
      <c r="H18" s="33"/>
    </row>
    <row r="19" spans="1:10" s="32" customFormat="1" ht="49.5" customHeight="1" x14ac:dyDescent="0.25">
      <c r="A19" s="57"/>
      <c r="B19" s="57"/>
      <c r="C19" s="57"/>
      <c r="D19" s="57"/>
      <c r="E19" s="57"/>
      <c r="F19" s="57"/>
      <c r="G19" s="34"/>
      <c r="H19" s="34"/>
    </row>
    <row r="20" spans="1:10" s="32" customFormat="1" ht="49.5" hidden="1" customHeight="1" x14ac:dyDescent="0.25">
      <c r="A20" s="57"/>
      <c r="B20" s="57"/>
      <c r="C20" s="57"/>
      <c r="D20" s="57"/>
      <c r="E20" s="57"/>
      <c r="F20" s="52"/>
      <c r="G20" s="33"/>
      <c r="H20" s="33"/>
    </row>
    <row r="21" spans="1:10" s="32" customFormat="1" ht="49.5" customHeight="1" x14ac:dyDescent="0.25">
      <c r="A21" s="57"/>
      <c r="B21" s="57"/>
      <c r="C21" s="57"/>
      <c r="D21" s="57"/>
      <c r="E21" s="57"/>
      <c r="F21" s="57"/>
      <c r="G21" s="34"/>
      <c r="H21" s="34"/>
      <c r="I21" s="35"/>
      <c r="J21" s="35"/>
    </row>
    <row r="22" spans="1:10" hidden="1" x14ac:dyDescent="0.2">
      <c r="A22" s="55"/>
      <c r="B22" s="55"/>
      <c r="C22" s="55"/>
      <c r="D22" s="55"/>
      <c r="E22" s="55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H9:I9"/>
    <mergeCell ref="H10:I10"/>
    <mergeCell ref="A12:J12"/>
    <mergeCell ref="A14:H14"/>
    <mergeCell ref="A15:I15"/>
    <mergeCell ref="A1:J1"/>
    <mergeCell ref="A2:E2"/>
    <mergeCell ref="A3:A5"/>
    <mergeCell ref="B3:D3"/>
    <mergeCell ref="E3:E5"/>
    <mergeCell ref="A19:F19"/>
    <mergeCell ref="A20:E20"/>
    <mergeCell ref="A21:F21"/>
    <mergeCell ref="A16:F16"/>
    <mergeCell ref="B4:B5"/>
    <mergeCell ref="C4:C5"/>
    <mergeCell ref="D4:D5"/>
    <mergeCell ref="F4:F5"/>
    <mergeCell ref="A17:F17"/>
    <mergeCell ref="A18:F18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view="pageBreakPreview" zoomScale="70" zoomScaleNormal="70" zoomScaleSheetLayoutView="70" workbookViewId="0">
      <selection activeCell="K21" sqref="K21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5" t="s">
        <v>17</v>
      </c>
      <c r="B2" s="86"/>
      <c r="C2" s="86"/>
      <c r="D2" s="86"/>
      <c r="E2" s="86"/>
      <c r="F2" s="86"/>
      <c r="G2" s="86"/>
      <c r="H2" s="86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7" t="s">
        <v>9</v>
      </c>
      <c r="B4" s="88"/>
      <c r="C4" s="88"/>
      <c r="D4" s="88"/>
      <c r="E4" s="88"/>
      <c r="F4" s="89"/>
      <c r="G4" s="41" t="s">
        <v>10</v>
      </c>
      <c r="H4" s="41" t="s">
        <v>11</v>
      </c>
    </row>
    <row r="5" spans="1:8" ht="80.25" customHeight="1" x14ac:dyDescent="0.2">
      <c r="A5" s="90" t="s">
        <v>14</v>
      </c>
      <c r="B5" s="91"/>
      <c r="C5" s="91"/>
      <c r="D5" s="91"/>
      <c r="E5" s="91"/>
      <c r="F5" s="91"/>
      <c r="G5" s="45">
        <v>145183453.40000001</v>
      </c>
      <c r="H5" s="43">
        <v>132948247.8</v>
      </c>
    </row>
    <row r="6" spans="1:8" ht="80.25" customHeight="1" x14ac:dyDescent="0.2">
      <c r="A6" s="97" t="s">
        <v>22</v>
      </c>
      <c r="B6" s="98"/>
      <c r="C6" s="98"/>
      <c r="D6" s="98"/>
      <c r="E6" s="98"/>
      <c r="F6" s="99"/>
      <c r="G6" s="42">
        <v>4090887.3</v>
      </c>
      <c r="H6" s="51">
        <v>4090374</v>
      </c>
    </row>
    <row r="7" spans="1:8" ht="80.25" customHeight="1" x14ac:dyDescent="0.2">
      <c r="A7" s="92" t="s">
        <v>15</v>
      </c>
      <c r="B7" s="93"/>
      <c r="C7" s="93"/>
      <c r="D7" s="93"/>
      <c r="E7" s="93"/>
      <c r="F7" s="94"/>
      <c r="G7" s="45">
        <v>51</v>
      </c>
      <c r="H7" s="49">
        <v>68.7</v>
      </c>
    </row>
    <row r="8" spans="1:8" ht="80.25" customHeight="1" thickBot="1" x14ac:dyDescent="0.25">
      <c r="A8" s="95" t="s">
        <v>12</v>
      </c>
      <c r="B8" s="96"/>
      <c r="C8" s="96"/>
      <c r="D8" s="96"/>
      <c r="E8" s="96"/>
      <c r="F8" s="96"/>
      <c r="G8" s="44">
        <v>45</v>
      </c>
      <c r="H8" s="50">
        <v>21.4</v>
      </c>
    </row>
    <row r="9" spans="1:8" ht="14.25" customHeight="1" x14ac:dyDescent="0.2">
      <c r="A9" s="83" t="s">
        <v>23</v>
      </c>
      <c r="B9" s="83"/>
      <c r="C9" s="83"/>
      <c r="D9" s="83"/>
      <c r="E9" s="83"/>
      <c r="F9" s="83"/>
      <c r="G9" s="83"/>
      <c r="H9" s="83"/>
    </row>
    <row r="10" spans="1:8" ht="27.75" customHeight="1" x14ac:dyDescent="0.2">
      <c r="A10" s="84"/>
      <c r="B10" s="84"/>
      <c r="C10" s="84"/>
      <c r="D10" s="84"/>
      <c r="E10" s="84"/>
      <c r="F10" s="84"/>
      <c r="G10" s="84"/>
      <c r="H10" s="84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 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2023-02-10T06:40:34Z</cp:lastPrinted>
  <dcterms:created xsi:type="dcterms:W3CDTF">2020-06-01T14:26:48Z</dcterms:created>
  <dcterms:modified xsi:type="dcterms:W3CDTF">2023-02-10T07:40:24Z</dcterms:modified>
</cp:coreProperties>
</file>