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125" activeTab="1"/>
  </bookViews>
  <sheets>
    <sheet name="Интернет л.1" sheetId="117" r:id="rId1"/>
    <sheet name="Интернет л.2" sheetId="118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5" i="118" l="1"/>
  <c r="G5" i="118"/>
  <c r="D11" i="117"/>
  <c r="B10" i="117"/>
  <c r="D9" i="117"/>
  <c r="C8" i="117"/>
  <c r="D8" i="117" s="1"/>
  <c r="E7" i="117"/>
  <c r="E10" i="117" s="1"/>
  <c r="D7" i="117"/>
  <c r="D6" i="117"/>
  <c r="C10" i="117" l="1"/>
  <c r="D10" i="117" s="1"/>
</calcChain>
</file>

<file path=xl/sharedStrings.xml><?xml version="1.0" encoding="utf-8"?>
<sst xmlns="http://schemas.openxmlformats.org/spreadsheetml/2006/main" count="26" uniqueCount="25">
  <si>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</si>
  <si>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</si>
  <si>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</si>
  <si>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</si>
  <si>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</si>
  <si>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</si>
  <si>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</si>
  <si>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</si>
  <si>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</si>
  <si>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</si>
  <si>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</si>
  <si>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</si>
  <si>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>Госдолг
на 01.01.2024</t>
  </si>
  <si>
    <t xml:space="preserve">Прогноз
по госдолгу
на 01.01.2025
</t>
  </si>
  <si>
    <t>-</t>
  </si>
  <si>
    <t>* Расчет производится по итогам исполнения бюджета за 2024 год</t>
  </si>
  <si>
    <t>ИНФОРМАЦИЯ ПО ГОСУДАРСТВЕННОМУ ДОЛГУ НИЖЕГОРОДСКОЙ ОБЛАСТИ НА 01.04.2024 г.</t>
  </si>
  <si>
    <t>Динамика по государственному долгу
 за период с 01.01.24 г. по 01.04.24 г.</t>
  </si>
  <si>
    <t>Госдолг
на 01.04.2024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</si>
  <si>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01.04.2024 г. по сравнению с 01.01.2024 г. произошло за счёт: 
- уменьшения объема обязательств по бюджетным кредитам за счет досрочного погашения кредита на опережающее финансирование; 
- уменьшения объема обязательств по кредитам коммерческих банков за счет погашения в январе 2024 г. задолженности по кредитам коммерческих банков;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</si>
  <si>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01.04.2024 г.</t>
  </si>
  <si>
    <t>Объем государственного долга Нижегородской области в 2024 году  (не более 75% к сумме налоговых и неналоговых доходов) (закон Нижегородской области от 24.08.2006 № 83-З "О  государственном долге Нижегородской области" ), тыс. рублей</t>
  </si>
  <si>
    <t>Объем расходов на обслуживание государственного долга Нижегородской области на 2024 год
(закон Нижегородской области 29.08.2024 № 6-З),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</si>
  <si>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№ 817 "О концепции управления государственным долгом Нижегородской области до 1 января 2025 года") (%) *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</si>
  <si>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№ 817 "О концепции управления государственным долгом Нижегородской области до 1 января 2025 года") (%)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</si>
</sst>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14" fillId="2" borderId="30" xfId="0" applyFont="1" applyFill="1" applyBorder="1" applyAlignment="1">
      <alignment horizontal="center" vertical="center" wrapText="1"/>
    </xf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164" fontId="10" fillId="6" borderId="19" xfId="0" applyNumberFormat="1" applyFont="1" applyFill="1" applyBorder="1"/>
    <xf numFmtId="165" fontId="17" fillId="6" borderId="19" xfId="0" applyNumberFormat="1" applyFont="1" applyFill="1" applyBorder="1" applyAlignment="1">
      <alignment horizontal="center" vertical="center"/>
    </xf>
    <xf numFmtId="164" fontId="10" fillId="6" borderId="37" xfId="0" applyNumberFormat="1" applyFont="1" applyFill="1" applyBorder="1"/>
    <xf numFmtId="165" fontId="17" fillId="6" borderId="38" xfId="0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Государственные ценные бумаги
24,4%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104987610.40000001</c:v>
                </c:pt>
                <c:pt idx="1">
                  <c:v>34000000</c:v>
                </c:pt>
                <c:pt idx="2">
                  <c:v>0</c:v>
                </c:pt>
                <c:pt idx="3">
                  <c:v>490571.96870999999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[1]Приложение№1!$HE$2:$HI$2</c:f>
              <c:strCache>
                <c:ptCount val="5"/>
                <c:pt idx="0">
                  <c:v>01.01.24г.</c:v>
                </c:pt>
                <c:pt idx="1">
                  <c:v>01.02.2024г.</c:v>
                </c:pt>
                <c:pt idx="2">
                  <c:v>01.03.2024г.</c:v>
                </c:pt>
                <c:pt idx="3">
                  <c:v>01.04.2024 г.</c:v>
                </c:pt>
                <c:pt idx="4">
                  <c:v>01.01.25г.
(прогноз)</c:v>
                </c:pt>
              </c:strCache>
            </c:strRef>
          </c:cat>
          <c:val>
            <c:numRef>
              <c:f>[1]Приложение№1!$HE$3:$HI$3</c:f>
              <c:numCache>
                <c:formatCode>General</c:formatCode>
                <c:ptCount val="5"/>
                <c:pt idx="0">
                  <c:v>113223150.10296001</c:v>
                </c:pt>
                <c:pt idx="1">
                  <c:v>113101358.39714999</c:v>
                </c:pt>
                <c:pt idx="2">
                  <c:v>113101358.397</c:v>
                </c:pt>
                <c:pt idx="3">
                  <c:v>104987610.47400001</c:v>
                </c:pt>
                <c:pt idx="4">
                  <c:v>103727859.3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[1]Приложение№1!$HE$2:$HI$2</c:f>
              <c:strCache>
                <c:ptCount val="5"/>
                <c:pt idx="0">
                  <c:v>01.01.24г.</c:v>
                </c:pt>
                <c:pt idx="1">
                  <c:v>01.02.2024г.</c:v>
                </c:pt>
                <c:pt idx="2">
                  <c:v>01.03.2024г.</c:v>
                </c:pt>
                <c:pt idx="3">
                  <c:v>01.04.2024 г.</c:v>
                </c:pt>
                <c:pt idx="4">
                  <c:v>01.01.25г.
(прогноз)</c:v>
                </c:pt>
              </c:strCache>
            </c:strRef>
          </c:cat>
          <c:val>
            <c:numRef>
              <c:f>[1]Приложение№1!$HE$24:$HI$24</c:f>
              <c:numCache>
                <c:formatCode>General</c:formatCode>
                <c:ptCount val="5"/>
                <c:pt idx="0">
                  <c:v>34000000</c:v>
                </c:pt>
                <c:pt idx="1">
                  <c:v>34000000</c:v>
                </c:pt>
                <c:pt idx="2">
                  <c:v>34000000</c:v>
                </c:pt>
                <c:pt idx="3">
                  <c:v>34000000</c:v>
                </c:pt>
                <c:pt idx="4">
                  <c:v>34000000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[1]Приложение№1!$HE$2:$HI$2</c:f>
              <c:strCache>
                <c:ptCount val="5"/>
                <c:pt idx="0">
                  <c:v>01.01.24г.</c:v>
                </c:pt>
                <c:pt idx="1">
                  <c:v>01.02.2024г.</c:v>
                </c:pt>
                <c:pt idx="2">
                  <c:v>01.03.2024г.</c:v>
                </c:pt>
                <c:pt idx="3">
                  <c:v>01.04.2024 г.</c:v>
                </c:pt>
                <c:pt idx="4">
                  <c:v>01.01.25г.
(прогноз)</c:v>
                </c:pt>
              </c:strCache>
            </c:strRef>
          </c:cat>
          <c:val>
            <c:numRef>
              <c:f>[1]Приложение№1!$HE$41:$HI$41</c:f>
              <c:numCache>
                <c:formatCode>General</c:formatCode>
                <c:ptCount val="5"/>
                <c:pt idx="0">
                  <c:v>492844.91444999998</c:v>
                </c:pt>
                <c:pt idx="1">
                  <c:v>490073.84145000001</c:v>
                </c:pt>
                <c:pt idx="2">
                  <c:v>490331.2072</c:v>
                </c:pt>
                <c:pt idx="3">
                  <c:v>490571.96870999999</c:v>
                </c:pt>
                <c:pt idx="4">
                  <c:v>2193508.4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[1]Приложение№1!$HE$2:$HI$2</c:f>
              <c:strCache>
                <c:ptCount val="5"/>
                <c:pt idx="0">
                  <c:v>01.01.24г.</c:v>
                </c:pt>
                <c:pt idx="1">
                  <c:v>01.02.2024г.</c:v>
                </c:pt>
                <c:pt idx="2">
                  <c:v>01.03.2024г.</c:v>
                </c:pt>
                <c:pt idx="3">
                  <c:v>01.04.2024 г.</c:v>
                </c:pt>
                <c:pt idx="4">
                  <c:v>01.01.25г.
(прогноз)</c:v>
                </c:pt>
              </c:strCache>
            </c:strRef>
          </c:cat>
          <c:val>
            <c:numRef>
              <c:f>[1]Приложение№1!$HE$40:$HI$40</c:f>
              <c:numCache>
                <c:formatCode>General</c:formatCode>
                <c:ptCount val="5"/>
                <c:pt idx="0">
                  <c:v>7500000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17760298.899999999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59768192"/>
        <c:axId val="60687488"/>
        <c:axId val="0"/>
      </c:bar3DChart>
      <c:catAx>
        <c:axId val="5976819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60687488"/>
        <c:crosses val="autoZero"/>
        <c:auto val="1"/>
        <c:lblAlgn val="ctr"/>
        <c:lblOffset val="100"/>
        <c:noMultiLvlLbl val="0"/>
      </c:catAx>
      <c:valAx>
        <c:axId val="6068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768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E32">
            <v>0</v>
          </cell>
        </row>
      </sheetData>
      <sheetData sheetId="7">
        <row r="10">
          <cell r="C10">
            <v>139478182.44367</v>
          </cell>
        </row>
      </sheetData>
      <sheetData sheetId="8"/>
      <sheetData sheetId="9">
        <row r="2">
          <cell r="HE2" t="str">
            <v>01.01.24г.</v>
          </cell>
          <cell r="HF2" t="str">
            <v>01.02.2024г.</v>
          </cell>
          <cell r="HG2" t="str">
            <v>01.03.2024г.</v>
          </cell>
          <cell r="HH2" t="str">
            <v>01.04.2024 г.</v>
          </cell>
          <cell r="HI2" t="str">
            <v>01.01.25г.
(прогноз)</v>
          </cell>
        </row>
        <row r="3">
          <cell r="A3" t="str">
            <v>Федеральные бюджетные кредиты</v>
          </cell>
          <cell r="HE3">
            <v>113223150.10296001</v>
          </cell>
          <cell r="HF3">
            <v>113101358.39714999</v>
          </cell>
          <cell r="HG3">
            <v>113101358.397</v>
          </cell>
          <cell r="HH3">
            <v>104987610.47400001</v>
          </cell>
          <cell r="HI3">
            <v>103727859.3</v>
          </cell>
        </row>
        <row r="24">
          <cell r="A24" t="str">
            <v xml:space="preserve">Государственные ценные бумаги </v>
          </cell>
          <cell r="HE24">
            <v>34000000</v>
          </cell>
          <cell r="HF24">
            <v>34000000</v>
          </cell>
          <cell r="HG24">
            <v>34000000</v>
          </cell>
          <cell r="HH24">
            <v>34000000</v>
          </cell>
          <cell r="HI24">
            <v>34000000</v>
          </cell>
        </row>
        <row r="40">
          <cell r="A40" t="str">
            <v>Кредиты коммерческих банков</v>
          </cell>
          <cell r="HE40">
            <v>7500000</v>
          </cell>
          <cell r="HF40">
            <v>0</v>
          </cell>
          <cell r="HG40">
            <v>0</v>
          </cell>
          <cell r="HH40">
            <v>0</v>
          </cell>
          <cell r="HI40">
            <v>17760298.899999999</v>
          </cell>
        </row>
        <row r="41">
          <cell r="A41" t="str">
            <v>Государственные гарантии</v>
          </cell>
          <cell r="HE41">
            <v>492844.91444999998</v>
          </cell>
          <cell r="HF41">
            <v>490073.84145000001</v>
          </cell>
          <cell r="HG41">
            <v>490331.2072</v>
          </cell>
          <cell r="HH41">
            <v>490571.96870999999</v>
          </cell>
          <cell r="HI41">
            <v>2193508.4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8"/>
  <sheetViews>
    <sheetView showGridLines="0" view="pageBreakPreview" zoomScale="50" zoomScaleNormal="75" zoomScaleSheetLayoutView="50" workbookViewId="0">
      <selection activeCell="B3" sqref="B3:D3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1"/>
      <c r="L1" s="1"/>
    </row>
    <row r="2" spans="1:12" ht="69" customHeight="1" thickBot="1" x14ac:dyDescent="0.35">
      <c r="A2" s="58" t="s">
        <v>0</v>
      </c>
      <c r="B2" s="58"/>
      <c r="C2" s="58"/>
      <c r="D2" s="58"/>
      <c r="E2" s="58"/>
      <c r="F2" s="51"/>
      <c r="G2" s="51"/>
      <c r="H2" s="51"/>
      <c r="I2" s="51"/>
      <c r="J2" s="51"/>
      <c r="K2" s="1"/>
      <c r="L2" s="1"/>
    </row>
    <row r="3" spans="1:12" ht="70.5" customHeight="1" thickBot="1" x14ac:dyDescent="0.3">
      <c r="A3" s="59" t="s">
        <v>1</v>
      </c>
      <c r="B3" s="62" t="s">
        <v>17</v>
      </c>
      <c r="C3" s="63"/>
      <c r="D3" s="64"/>
      <c r="E3" s="65" t="s">
        <v>13</v>
      </c>
      <c r="F3" s="2"/>
    </row>
    <row r="4" spans="1:12" ht="12.75" customHeight="1" x14ac:dyDescent="0.2">
      <c r="A4" s="60"/>
      <c r="B4" s="68" t="s">
        <v>12</v>
      </c>
      <c r="C4" s="68" t="s">
        <v>18</v>
      </c>
      <c r="D4" s="70" t="s">
        <v>2</v>
      </c>
      <c r="E4" s="66"/>
      <c r="F4" s="72"/>
      <c r="G4" s="52"/>
    </row>
    <row r="5" spans="1:12" ht="91.5" customHeight="1" thickBot="1" x14ac:dyDescent="0.25">
      <c r="A5" s="61"/>
      <c r="B5" s="69"/>
      <c r="C5" s="69"/>
      <c r="D5" s="71"/>
      <c r="E5" s="67"/>
      <c r="F5" s="73"/>
      <c r="G5" s="52"/>
    </row>
    <row r="6" spans="1:12" s="8" customFormat="1" ht="90" customHeight="1" x14ac:dyDescent="0.35">
      <c r="A6" s="3" t="s">
        <v>3</v>
      </c>
      <c r="B6" s="4">
        <v>113223150.10296001</v>
      </c>
      <c r="C6" s="4">
        <v>104987610.40000001</v>
      </c>
      <c r="D6" s="5">
        <f>C6-B6</f>
        <v>-8235539.7029599994</v>
      </c>
      <c r="E6" s="42">
        <v>103727859.3</v>
      </c>
      <c r="F6" s="6"/>
      <c r="G6" s="7"/>
    </row>
    <row r="7" spans="1:12" ht="90" customHeight="1" x14ac:dyDescent="0.35">
      <c r="A7" s="9" t="s">
        <v>4</v>
      </c>
      <c r="B7" s="10">
        <v>34000000</v>
      </c>
      <c r="C7" s="10">
        <v>34000000</v>
      </c>
      <c r="D7" s="5">
        <f>C7-B7</f>
        <v>0</v>
      </c>
      <c r="E7" s="43">
        <f>[1]Приложение№1!HI24</f>
        <v>34000000</v>
      </c>
      <c r="F7" s="11"/>
      <c r="G7" s="12"/>
      <c r="K7" s="8"/>
    </row>
    <row r="8" spans="1:12" ht="90" customHeight="1" x14ac:dyDescent="0.35">
      <c r="A8" s="13" t="s">
        <v>5</v>
      </c>
      <c r="B8" s="10">
        <v>7500000</v>
      </c>
      <c r="C8" s="10">
        <f>'[1]Ставки и дюрация'!E32</f>
        <v>0</v>
      </c>
      <c r="D8" s="5">
        <f>C8-B8</f>
        <v>-7500000</v>
      </c>
      <c r="E8" s="43">
        <v>17760298.899999999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492844.91399999999</v>
      </c>
      <c r="C9" s="15">
        <v>490571.96870999999</v>
      </c>
      <c r="D9" s="16">
        <f>C9-B9</f>
        <v>-2272.9452900000033</v>
      </c>
      <c r="E9" s="44">
        <v>2193508.4</v>
      </c>
      <c r="F9" s="17"/>
      <c r="G9" s="12"/>
      <c r="H9" s="74"/>
      <c r="I9" s="74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155215995.01696</v>
      </c>
      <c r="C10" s="21">
        <f>SUM(C6:C9)</f>
        <v>139478182.36871001</v>
      </c>
      <c r="D10" s="22">
        <f>C10-B10</f>
        <v>-15737812.648249984</v>
      </c>
      <c r="E10" s="23">
        <f>SUM(E6:E9)</f>
        <v>157681666.60000002</v>
      </c>
      <c r="F10" s="24"/>
      <c r="G10" s="12"/>
      <c r="H10" s="75"/>
      <c r="I10" s="75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3"/>
      <c r="I11" s="53"/>
      <c r="J11" s="25"/>
      <c r="K11" s="25"/>
      <c r="L11" s="25"/>
    </row>
    <row r="12" spans="1:12" s="26" customFormat="1" ht="187.5" customHeight="1" x14ac:dyDescent="0.2">
      <c r="A12" s="76" t="s">
        <v>19</v>
      </c>
      <c r="B12" s="76"/>
      <c r="C12" s="76"/>
      <c r="D12" s="76"/>
      <c r="E12" s="76"/>
      <c r="F12" s="76"/>
      <c r="G12" s="76"/>
      <c r="H12" s="76"/>
      <c r="I12" s="76"/>
      <c r="J12" s="76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3"/>
      <c r="I13" s="53"/>
      <c r="J13" s="25"/>
      <c r="K13" s="25"/>
      <c r="L13" s="25"/>
    </row>
    <row r="14" spans="1:12" s="31" customFormat="1" ht="0.75" hidden="1" customHeight="1" x14ac:dyDescent="0.3">
      <c r="A14" s="77"/>
      <c r="B14" s="78"/>
      <c r="C14" s="78"/>
      <c r="D14" s="78"/>
      <c r="E14" s="78"/>
      <c r="F14" s="78"/>
      <c r="G14" s="78"/>
      <c r="H14" s="78"/>
    </row>
    <row r="15" spans="1:12" s="31" customFormat="1" ht="37.5" customHeight="1" x14ac:dyDescent="0.2">
      <c r="A15" s="79" t="s">
        <v>8</v>
      </c>
      <c r="B15" s="79"/>
      <c r="C15" s="79"/>
      <c r="D15" s="79"/>
      <c r="E15" s="79"/>
      <c r="F15" s="79"/>
      <c r="G15" s="79"/>
      <c r="H15" s="79"/>
      <c r="I15" s="79"/>
    </row>
    <row r="16" spans="1:12" s="32" customFormat="1" ht="48.75" customHeight="1" x14ac:dyDescent="0.2">
      <c r="A16" s="55"/>
      <c r="B16" s="55"/>
      <c r="C16" s="55"/>
      <c r="D16" s="55"/>
      <c r="E16" s="55"/>
      <c r="F16" s="55"/>
      <c r="G16" s="50"/>
      <c r="H16" s="50"/>
    </row>
    <row r="17" spans="1:10" s="32" customFormat="1" ht="49.5" customHeight="1" x14ac:dyDescent="0.25">
      <c r="A17" s="80"/>
      <c r="B17" s="80"/>
      <c r="C17" s="80"/>
      <c r="D17" s="80"/>
      <c r="E17" s="80"/>
      <c r="F17" s="80"/>
      <c r="G17" s="33"/>
      <c r="H17" s="33"/>
    </row>
    <row r="18" spans="1:10" s="32" customFormat="1" ht="49.5" customHeight="1" x14ac:dyDescent="0.25">
      <c r="A18" s="80"/>
      <c r="B18" s="80"/>
      <c r="C18" s="80"/>
      <c r="D18" s="80"/>
      <c r="E18" s="80"/>
      <c r="F18" s="80"/>
      <c r="G18" s="33"/>
      <c r="H18" s="33"/>
    </row>
    <row r="19" spans="1:10" s="32" customFormat="1" ht="49.5" customHeight="1" x14ac:dyDescent="0.25">
      <c r="A19" s="80"/>
      <c r="B19" s="80"/>
      <c r="C19" s="80"/>
      <c r="D19" s="80"/>
      <c r="E19" s="80"/>
      <c r="F19" s="80"/>
      <c r="G19" s="34"/>
      <c r="H19" s="34"/>
    </row>
    <row r="20" spans="1:10" s="32" customFormat="1" ht="49.5" hidden="1" customHeight="1" x14ac:dyDescent="0.25">
      <c r="A20" s="80"/>
      <c r="B20" s="80"/>
      <c r="C20" s="80"/>
      <c r="D20" s="80"/>
      <c r="E20" s="80"/>
      <c r="F20" s="54"/>
      <c r="G20" s="33"/>
      <c r="H20" s="33"/>
    </row>
    <row r="21" spans="1:10" s="32" customFormat="1" ht="49.5" customHeight="1" x14ac:dyDescent="0.25">
      <c r="A21" s="80"/>
      <c r="B21" s="80"/>
      <c r="C21" s="80"/>
      <c r="D21" s="80"/>
      <c r="E21" s="80"/>
      <c r="F21" s="80"/>
      <c r="G21" s="34"/>
      <c r="H21" s="34"/>
      <c r="I21" s="35"/>
      <c r="J21" s="35"/>
    </row>
    <row r="22" spans="1:10" hidden="1" x14ac:dyDescent="0.2">
      <c r="A22" s="52"/>
      <c r="B22" s="52"/>
      <c r="C22" s="52"/>
      <c r="D22" s="52"/>
      <c r="E22" s="52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"/>
  <sheetViews>
    <sheetView tabSelected="1" view="pageBreakPreview" zoomScale="70" zoomScaleNormal="70" zoomScaleSheetLayoutView="70" workbookViewId="0">
      <selection activeCell="H7" sqref="H7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20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27"/>
      <c r="B3" s="28"/>
      <c r="C3" s="28"/>
      <c r="D3" s="28"/>
      <c r="E3" s="28"/>
      <c r="F3" s="39"/>
      <c r="G3" s="26"/>
      <c r="H3" s="45"/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0" t="s">
        <v>10</v>
      </c>
      <c r="H4" s="40" t="s">
        <v>11</v>
      </c>
    </row>
    <row r="5" spans="1:8" ht="80.25" customHeight="1" x14ac:dyDescent="0.2">
      <c r="A5" s="88" t="s">
        <v>21</v>
      </c>
      <c r="B5" s="89"/>
      <c r="C5" s="89"/>
      <c r="D5" s="89"/>
      <c r="E5" s="89"/>
      <c r="F5" s="89"/>
      <c r="G5" s="41">
        <f>255910867.8*75%</f>
        <v>191933150.85000002</v>
      </c>
      <c r="H5" s="46">
        <f>'[1]Интернет л.1'!$C$10</f>
        <v>139478182.44367</v>
      </c>
    </row>
    <row r="6" spans="1:8" ht="80.25" customHeight="1" x14ac:dyDescent="0.2">
      <c r="A6" s="90" t="s">
        <v>22</v>
      </c>
      <c r="B6" s="91"/>
      <c r="C6" s="91"/>
      <c r="D6" s="91"/>
      <c r="E6" s="91"/>
      <c r="F6" s="92"/>
      <c r="G6" s="41">
        <v>4837754.3</v>
      </c>
      <c r="H6" s="46">
        <v>714536.27399999998</v>
      </c>
    </row>
    <row r="7" spans="1:8" ht="80.25" customHeight="1" x14ac:dyDescent="0.2">
      <c r="A7" s="90" t="s">
        <v>23</v>
      </c>
      <c r="B7" s="91"/>
      <c r="C7" s="91"/>
      <c r="D7" s="91"/>
      <c r="E7" s="91"/>
      <c r="F7" s="92"/>
      <c r="G7" s="41">
        <v>45</v>
      </c>
      <c r="H7" s="47" t="s">
        <v>14</v>
      </c>
    </row>
    <row r="8" spans="1:8" ht="80.25" customHeight="1" thickBot="1" x14ac:dyDescent="0.25">
      <c r="A8" s="93" t="s">
        <v>24</v>
      </c>
      <c r="B8" s="94"/>
      <c r="C8" s="94"/>
      <c r="D8" s="94"/>
      <c r="E8" s="94"/>
      <c r="F8" s="94"/>
      <c r="G8" s="48">
        <v>44</v>
      </c>
      <c r="H8" s="49" t="s">
        <v>14</v>
      </c>
    </row>
    <row r="9" spans="1:8" ht="14.25" customHeight="1" x14ac:dyDescent="0.2">
      <c r="A9" s="81" t="s">
        <v>15</v>
      </c>
      <c r="B9" s="81"/>
      <c r="C9" s="81"/>
      <c r="D9" s="81"/>
      <c r="E9" s="81"/>
      <c r="F9" s="81"/>
      <c r="G9" s="81"/>
      <c r="H9" s="81"/>
    </row>
    <row r="10" spans="1:8" ht="27.7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2024-04-08T12:39:45Z</cp:lastPrinted>
  <dcterms:created xsi:type="dcterms:W3CDTF">2020-06-01T14:26:48Z</dcterms:created>
  <dcterms:modified xsi:type="dcterms:W3CDTF">2024-04-08T12:40:45Z</dcterms:modified>
</cp:coreProperties>
</file>