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0" windowWidth="29040" windowHeight="15720"/>
  </bookViews>
  <sheets>
    <sheet name="Лист1" sheetId="1" r:id="rId1"/>
  </sheets>
  <definedNames>
    <definedName name="_xlnm._FilterDatabase" localSheetId="0" hidden="1">Лист1!$A$5:$I$5</definedName>
    <definedName name="Print_Titles" localSheetId="0">Лист1!$4:$5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" i="1" l="1"/>
  <c r="I7" i="1"/>
  <c r="H8" i="1"/>
  <c r="I8" i="1"/>
  <c r="H9" i="1"/>
  <c r="I9" i="1"/>
  <c r="H10" i="1"/>
  <c r="I10" i="1"/>
  <c r="H11" i="1"/>
  <c r="I11" i="1"/>
  <c r="H12" i="1"/>
  <c r="I12" i="1"/>
  <c r="H13" i="1"/>
  <c r="H14" i="1"/>
  <c r="I14" i="1"/>
  <c r="H16" i="1"/>
  <c r="I16" i="1"/>
  <c r="H17" i="1"/>
  <c r="H19" i="1"/>
  <c r="I19" i="1"/>
  <c r="H20" i="1"/>
  <c r="I20" i="1"/>
  <c r="H21" i="1"/>
  <c r="I21" i="1"/>
  <c r="H22" i="1"/>
  <c r="I22" i="1"/>
  <c r="H24" i="1"/>
  <c r="I24" i="1"/>
  <c r="H25" i="1"/>
  <c r="I25" i="1"/>
  <c r="H26" i="1"/>
  <c r="I26" i="1"/>
  <c r="H27" i="1"/>
  <c r="I27" i="1"/>
  <c r="H28" i="1"/>
  <c r="I28" i="1"/>
  <c r="H29" i="1"/>
  <c r="I29" i="1"/>
  <c r="H30" i="1"/>
  <c r="I30" i="1"/>
  <c r="H31" i="1"/>
  <c r="I31" i="1"/>
  <c r="H32" i="1"/>
  <c r="I32" i="1"/>
  <c r="H34" i="1"/>
  <c r="I34" i="1"/>
  <c r="H36" i="1"/>
  <c r="I36" i="1"/>
  <c r="H37" i="1"/>
  <c r="I37" i="1"/>
  <c r="H38" i="1"/>
  <c r="I38" i="1"/>
  <c r="H39" i="1"/>
  <c r="I39" i="1"/>
  <c r="H41" i="1"/>
  <c r="I41" i="1"/>
  <c r="H42" i="1"/>
  <c r="I42" i="1"/>
  <c r="H44" i="1"/>
  <c r="I44" i="1"/>
  <c r="H46" i="1"/>
  <c r="I46" i="1"/>
  <c r="H47" i="1"/>
  <c r="I47" i="1"/>
  <c r="H48" i="1"/>
  <c r="I48" i="1"/>
  <c r="H49" i="1"/>
  <c r="I49" i="1"/>
  <c r="H50" i="1"/>
  <c r="I50" i="1"/>
  <c r="H51" i="1"/>
  <c r="I51" i="1"/>
  <c r="H52" i="1"/>
  <c r="I52" i="1"/>
  <c r="H54" i="1"/>
  <c r="I54" i="1"/>
  <c r="H56" i="1"/>
  <c r="I56" i="1"/>
  <c r="H57" i="1"/>
  <c r="I57" i="1"/>
  <c r="H58" i="1"/>
  <c r="I58" i="1"/>
  <c r="H60" i="1"/>
  <c r="I60" i="1"/>
  <c r="H61" i="1"/>
  <c r="I61" i="1"/>
  <c r="H62" i="1"/>
  <c r="I62" i="1"/>
  <c r="H63" i="1"/>
  <c r="I63" i="1"/>
  <c r="H64" i="1"/>
  <c r="I64" i="1"/>
  <c r="H65" i="1"/>
  <c r="I65" i="1"/>
  <c r="H66" i="1"/>
  <c r="I66" i="1"/>
  <c r="H67" i="1"/>
  <c r="I67" i="1"/>
  <c r="H69" i="1"/>
  <c r="I69" i="1"/>
  <c r="H70" i="1"/>
  <c r="I70" i="1"/>
  <c r="H71" i="1"/>
  <c r="I71" i="1"/>
  <c r="H72" i="1"/>
  <c r="I72" i="1"/>
  <c r="H73" i="1"/>
  <c r="I73" i="1"/>
  <c r="H75" i="1"/>
  <c r="I75" i="1"/>
  <c r="H76" i="1"/>
  <c r="I76" i="1"/>
  <c r="H77" i="1"/>
  <c r="I77" i="1"/>
  <c r="H78" i="1"/>
  <c r="I78" i="1"/>
  <c r="H80" i="1"/>
  <c r="I80" i="1"/>
  <c r="H81" i="1"/>
  <c r="I81" i="1"/>
  <c r="H82" i="1"/>
  <c r="I82" i="1"/>
  <c r="H84" i="1"/>
  <c r="I84" i="1"/>
  <c r="H88" i="1"/>
  <c r="E7" i="1"/>
  <c r="E8" i="1"/>
  <c r="E9" i="1"/>
  <c r="E10" i="1"/>
  <c r="E11" i="1"/>
  <c r="E12" i="1"/>
  <c r="E13" i="1"/>
  <c r="E14" i="1"/>
  <c r="E16" i="1"/>
  <c r="E17" i="1"/>
  <c r="E19" i="1"/>
  <c r="E20" i="1"/>
  <c r="E21" i="1"/>
  <c r="E22" i="1"/>
  <c r="E24" i="1"/>
  <c r="E25" i="1"/>
  <c r="E26" i="1"/>
  <c r="E27" i="1"/>
  <c r="E28" i="1"/>
  <c r="E29" i="1"/>
  <c r="E30" i="1"/>
  <c r="E31" i="1"/>
  <c r="E32" i="1"/>
  <c r="E34" i="1"/>
  <c r="E36" i="1"/>
  <c r="E37" i="1"/>
  <c r="E38" i="1"/>
  <c r="E39" i="1"/>
  <c r="E41" i="1"/>
  <c r="E42" i="1"/>
  <c r="E44" i="1"/>
  <c r="E46" i="1"/>
  <c r="E47" i="1"/>
  <c r="E48" i="1"/>
  <c r="E49" i="1"/>
  <c r="E50" i="1"/>
  <c r="E51" i="1"/>
  <c r="E52" i="1"/>
  <c r="E53" i="1"/>
  <c r="E54" i="1"/>
  <c r="E56" i="1"/>
  <c r="E57" i="1"/>
  <c r="E58" i="1"/>
  <c r="E60" i="1"/>
  <c r="E61" i="1"/>
  <c r="E62" i="1"/>
  <c r="E63" i="1"/>
  <c r="E64" i="1"/>
  <c r="E65" i="1"/>
  <c r="E66" i="1"/>
  <c r="E67" i="1"/>
  <c r="E69" i="1"/>
  <c r="E70" i="1"/>
  <c r="E71" i="1"/>
  <c r="E72" i="1"/>
  <c r="E73" i="1"/>
  <c r="E75" i="1"/>
  <c r="E76" i="1"/>
  <c r="E77" i="1"/>
  <c r="E78" i="1"/>
  <c r="E79" i="1"/>
  <c r="E80" i="1"/>
  <c r="E81" i="1"/>
  <c r="E82" i="1"/>
  <c r="E84" i="1"/>
  <c r="E87" i="1"/>
  <c r="C79" i="1"/>
  <c r="D79" i="1"/>
  <c r="G18" i="1" l="1"/>
  <c r="F18" i="1"/>
  <c r="D18" i="1"/>
  <c r="C18" i="1"/>
  <c r="G15" i="1"/>
  <c r="F15" i="1"/>
  <c r="D15" i="1"/>
  <c r="C15" i="1"/>
  <c r="H18" i="1" l="1"/>
  <c r="I18" i="1"/>
  <c r="E18" i="1"/>
  <c r="H15" i="1"/>
  <c r="I15" i="1"/>
  <c r="E15" i="1"/>
  <c r="D59" i="1"/>
  <c r="G45" i="1"/>
  <c r="F45" i="1"/>
  <c r="D45" i="1"/>
  <c r="C45" i="1"/>
  <c r="D85" i="1"/>
  <c r="E85" i="1" s="1"/>
  <c r="F85" i="1"/>
  <c r="H85" i="1" s="1"/>
  <c r="G85" i="1"/>
  <c r="D83" i="1"/>
  <c r="F83" i="1"/>
  <c r="G83" i="1"/>
  <c r="F79" i="1"/>
  <c r="G79" i="1"/>
  <c r="D74" i="1"/>
  <c r="F74" i="1"/>
  <c r="G74" i="1"/>
  <c r="D68" i="1"/>
  <c r="F68" i="1"/>
  <c r="G68" i="1"/>
  <c r="F59" i="1"/>
  <c r="G59" i="1"/>
  <c r="D55" i="1"/>
  <c r="F55" i="1"/>
  <c r="G55" i="1"/>
  <c r="D40" i="1"/>
  <c r="F40" i="1"/>
  <c r="G40" i="1"/>
  <c r="D35" i="1"/>
  <c r="F35" i="1"/>
  <c r="G35" i="1"/>
  <c r="D23" i="1"/>
  <c r="F23" i="1"/>
  <c r="G23" i="1"/>
  <c r="G6" i="1"/>
  <c r="F6" i="1"/>
  <c r="D6" i="1"/>
  <c r="C85" i="1"/>
  <c r="C83" i="1"/>
  <c r="C74" i="1"/>
  <c r="C68" i="1"/>
  <c r="C59" i="1"/>
  <c r="C55" i="1"/>
  <c r="C40" i="1"/>
  <c r="C35" i="1"/>
  <c r="C23" i="1"/>
  <c r="C6" i="1"/>
  <c r="H74" i="1" l="1"/>
  <c r="H59" i="1"/>
  <c r="H55" i="1"/>
  <c r="H40" i="1"/>
  <c r="H35" i="1"/>
  <c r="H23" i="1"/>
  <c r="H83" i="1"/>
  <c r="I83" i="1"/>
  <c r="E83" i="1"/>
  <c r="H79" i="1"/>
  <c r="I79" i="1"/>
  <c r="E74" i="1"/>
  <c r="I74" i="1"/>
  <c r="H68" i="1"/>
  <c r="E68" i="1"/>
  <c r="I68" i="1"/>
  <c r="E59" i="1"/>
  <c r="I59" i="1"/>
  <c r="E55" i="1"/>
  <c r="I55" i="1"/>
  <c r="H45" i="1"/>
  <c r="E45" i="1"/>
  <c r="I45" i="1"/>
  <c r="E40" i="1"/>
  <c r="I40" i="1"/>
  <c r="I35" i="1"/>
  <c r="E35" i="1"/>
  <c r="I23" i="1"/>
  <c r="E23" i="1"/>
  <c r="D89" i="1"/>
  <c r="C89" i="1"/>
  <c r="F89" i="1"/>
  <c r="H6" i="1"/>
  <c r="G89" i="1"/>
  <c r="H89" i="1" l="1"/>
  <c r="I89" i="1"/>
  <c r="E89" i="1"/>
  <c r="I6" i="1"/>
  <c r="E6" i="1"/>
</calcChain>
</file>

<file path=xl/sharedStrings.xml><?xml version="1.0" encoding="utf-8"?>
<sst xmlns="http://schemas.openxmlformats.org/spreadsheetml/2006/main" count="158" uniqueCount="157">
  <si>
    <t>Расходы консолидированного бюджета Нижегородской области по разделам, подразделам классификации</t>
  </si>
  <si>
    <t>тыс.рублей</t>
  </si>
  <si>
    <t>Раздел,         Подраз-дел</t>
  </si>
  <si>
    <t>Наименование показателя</t>
  </si>
  <si>
    <t>% исп.</t>
  </si>
  <si>
    <t>0100</t>
  </si>
  <si>
    <t>1. ОБЩЕГОСУДАРСТВЕННЫЕ ВОПРОСЫ</t>
  </si>
  <si>
    <t>0102</t>
  </si>
  <si>
    <t>1.1. Функционирование высшего должностного лица субъекта Российской Федерации и муниципального образования</t>
  </si>
  <si>
    <t>0103</t>
  </si>
  <si>
    <t>1.2.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</si>
  <si>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</si>
  <si>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>1.3.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</si>
  <si>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0105</t>
  </si>
  <si>
    <t>1.4. Судебная система</t>
  </si>
  <si>
    <t>0106</t>
  </si>
  <si>
    <t>1.5. Обеспечение деятельности финансовых, налоговых и таможенных органов и органов финансового (финансово-бюджетного) надзора</t>
  </si>
  <si>
    <t>0107</t>
  </si>
  <si>
    <t>1.6. Обеспечение проведения выборов и референдумов</t>
  </si>
  <si>
    <t>0111</t>
  </si>
  <si>
    <t>1.7. Резервные фонды</t>
  </si>
  <si>
    <t>0113</t>
  </si>
  <si>
    <t>1.8. Другие общегосударственные вопросы</t>
  </si>
  <si>
    <t>0200</t>
  </si>
  <si>
    <t>2. НАЦИОНАЛЬНАЯ ОБОРОНА</t>
  </si>
  <si>
    <t>0203</t>
  </si>
  <si>
    <t>2.1. Мобилизационная и вневойсковая подготовка</t>
  </si>
  <si>
    <t>0209</t>
  </si>
  <si>
    <t>2.2.  Другие вопросы в области национальной обороны</t>
  </si>
  <si>
    <t>0300</t>
  </si>
  <si>
    <t>3. НАЦИОНАЛЬНАЯ БЕЗОПАСНОСТЬ И ПРАВООХРАНИТЕЛЬНАЯ  ДЕЯТЕЛЬНОСТЬ</t>
  </si>
  <si>
    <t>0309</t>
  </si>
  <si>
    <t>3.1. Гражданская оборона</t>
  </si>
  <si>
    <t>0310</t>
  </si>
  <si>
    <t>3.2. Защита населения и территории от чрезвычайных ситуаций природного и техногенного характера, пожарная безопасность</t>
  </si>
  <si>
    <t>0311</t>
  </si>
  <si>
    <t>3.3. Миграционная политика</t>
  </si>
  <si>
    <t>0314</t>
  </si>
  <si>
    <t>3.4. Другие вопросы в области национальной безопасности и правоохранительной деятельности</t>
  </si>
  <si>
    <t>0400</t>
  </si>
  <si>
    <t>4. НАЦИОНАЛЬНАЯ ЭКОНОМИКА</t>
  </si>
  <si>
    <t>0401</t>
  </si>
  <si>
    <t>4.1. Общеэкономические вопросы</t>
  </si>
  <si>
    <t>0402</t>
  </si>
  <si>
    <t>4.2. Топливно-энергетический комплекс</t>
  </si>
  <si>
    <t>0404</t>
  </si>
  <si>
    <t>4.3. Воспроизводство минерально-сырьевой базы</t>
  </si>
  <si>
    <t>0405</t>
  </si>
  <si>
    <t>4.4. Сельское хозяйство и рыболовство</t>
  </si>
  <si>
    <t>0406</t>
  </si>
  <si>
    <t>4.5. Водное хозяйство</t>
  </si>
  <si>
    <t>0407</t>
  </si>
  <si>
    <t>4.6. Лесное хозяйство</t>
  </si>
  <si>
    <t>0408</t>
  </si>
  <si>
    <t>4.7. Транспорт</t>
  </si>
  <si>
    <t>0409</t>
  </si>
  <si>
    <t>4.8. Дорожное хозяйство (дорожные фонды)</t>
  </si>
  <si>
    <t>0410</t>
  </si>
  <si>
    <t>4.9. Связь и информатика</t>
  </si>
  <si>
    <t>0411</t>
  </si>
  <si>
    <t>4.10. Прикладные научные исследования в области национальной экономики</t>
  </si>
  <si>
    <t>0412</t>
  </si>
  <si>
    <t>4.11. Другие вопросы в области национальной экономики</t>
  </si>
  <si>
    <t>0500</t>
  </si>
  <si>
    <t>5. ЖИЛИЩНО-КОММУНАЛЬНОЕ ХОЗЯЙСТВО</t>
  </si>
  <si>
    <t>0501</t>
  </si>
  <si>
    <t>5.1. Жилищное хозяйство</t>
  </si>
  <si>
    <t>0502</t>
  </si>
  <si>
    <t>5.2. Коммунальное хозяйство</t>
  </si>
  <si>
    <t>0503</t>
  </si>
  <si>
    <t>5.3. Благоустройство</t>
  </si>
  <si>
    <t>0505</t>
  </si>
  <si>
    <t>5.4. Другие вопросы в области жилищно-коммунального хозяйства</t>
  </si>
  <si>
    <t>0600</t>
  </si>
  <si>
    <t xml:space="preserve">6. ОХРАНА  ОКРУЖАЮЩЕЙ СРЕДЫ  </t>
  </si>
  <si>
    <t>0602</t>
  </si>
  <si>
    <t>6.1. Сбор, удаление отходов и очистка сточных вод</t>
  </si>
  <si>
    <t>0603</t>
  </si>
  <si>
    <t>6.2. Охрана объектов растительного и животного мира и среды их обитания</t>
  </si>
  <si>
    <t>0604</t>
  </si>
  <si>
    <t>6.3. Прикладные научные исследования в области охраны окружающей среды</t>
  </si>
  <si>
    <t>0605</t>
  </si>
  <si>
    <t>6.4. Другие вопросы в области охраны окружающей среды</t>
  </si>
  <si>
    <t>0700</t>
  </si>
  <si>
    <t>7. ОБРАЗОВАНИЕ</t>
  </si>
  <si>
    <t>0701</t>
  </si>
  <si>
    <t>7.1. Дошкольное образование</t>
  </si>
  <si>
    <t>0702</t>
  </si>
  <si>
    <t>7.2. Общее образование</t>
  </si>
  <si>
    <t>0703</t>
  </si>
  <si>
    <t>7.3. Дополнительное образование детей</t>
  </si>
  <si>
    <t>0704</t>
  </si>
  <si>
    <t>7.4. Среднее профессиональное образование</t>
  </si>
  <si>
    <t>0705</t>
  </si>
  <si>
    <t>7.5. Профессиональная подготовка, переподготовка и повышение квалификации</t>
  </si>
  <si>
    <t>0706</t>
  </si>
  <si>
    <t>7.6. Высшее образование</t>
  </si>
  <si>
    <t>0707</t>
  </si>
  <si>
    <t>7.7. Молодежная политика</t>
  </si>
  <si>
    <t>0708</t>
  </si>
  <si>
    <t>7.8. Прикладные научные исследования в области образования</t>
  </si>
  <si>
    <t>0709</t>
  </si>
  <si>
    <t>7.9. Другие вопросы в области образования</t>
  </si>
  <si>
    <t>0800</t>
  </si>
  <si>
    <t>8. КУЛЬТУРА И  КИНЕМАТОГРАФИЯ</t>
  </si>
  <si>
    <t>0801</t>
  </si>
  <si>
    <t>8.1. Культура</t>
  </si>
  <si>
    <t>0802</t>
  </si>
  <si>
    <t>8.2. Кинематография</t>
  </si>
  <si>
    <t>0804</t>
  </si>
  <si>
    <t>8.3. Другие вопросы в области культуры и кинематографии</t>
  </si>
  <si>
    <t>0900</t>
  </si>
  <si>
    <t>9. ЗДРАВООХРАНЕНИЕ</t>
  </si>
  <si>
    <t>0901</t>
  </si>
  <si>
    <t>9.1. Стационарная медицинская помощь</t>
  </si>
  <si>
    <t>0902</t>
  </si>
  <si>
    <t>9.2. Амбулаторная помощь</t>
  </si>
  <si>
    <t>0903</t>
  </si>
  <si>
    <t>9.3. Медицинская помощь в дневных стационарах всех типов</t>
  </si>
  <si>
    <t>0904</t>
  </si>
  <si>
    <t>9.4. Скорая медицинская помощь</t>
  </si>
  <si>
    <t>0905</t>
  </si>
  <si>
    <t>9.5. Санаторно-оздоровительная помощь</t>
  </si>
  <si>
    <t>0906</t>
  </si>
  <si>
    <t>9.6. Заготовка, переработка, хранение и обеспечение безопасности донорской крови и ее компонентов</t>
  </si>
  <si>
    <t>0907</t>
  </si>
  <si>
    <t>9.7. Санитарно-эпидемиологическое благополучие</t>
  </si>
  <si>
    <t>0909</t>
  </si>
  <si>
    <t>9.8. Другие вопросы в области здравоохранения</t>
  </si>
  <si>
    <t>10. СОЦИАЛЬНАЯ ПОЛИТИКА</t>
  </si>
  <si>
    <t>10.1. Пенсионное обеспечение</t>
  </si>
  <si>
    <t>10.2. Социальное обслуживание населения</t>
  </si>
  <si>
    <t>10.3. Социальное обеспечение населения</t>
  </si>
  <si>
    <t>10.4. Охрана семьи и детства</t>
  </si>
  <si>
    <t>10.5. Другие вопросы в области социальной политики</t>
  </si>
  <si>
    <t>11. ФИЗИЧЕСКАЯ КУЛЬТУРА  И СПОРТ</t>
  </si>
  <si>
    <t>11.1. Физическая культура</t>
  </si>
  <si>
    <t>11.2. Массовый спорт</t>
  </si>
  <si>
    <t>11.3. Спорт высших достижений</t>
  </si>
  <si>
    <t>11.4. Другие вопросы в области физической культуры и спорта</t>
  </si>
  <si>
    <t>12. СРЕДСТВА МАССОВОЙ ИНФОРМАЦИИ</t>
  </si>
  <si>
    <t>12.1. Телевидение и радиовещание</t>
  </si>
  <si>
    <t>12.2. Периодическая печать и издательства</t>
  </si>
  <si>
    <t>12.3. Другие вопросы в области средств массовой информации</t>
  </si>
  <si>
    <t>13. ОБСЛУЖИВАНИЕ ГОСУДАРСТВЕННОГО (МУНИЦИПАЛЬНОГО) ДОЛГА</t>
  </si>
  <si>
    <t>13.1. Обслуживание государственного (муниципального) внутреннего долга</t>
  </si>
  <si>
    <t>14. МЕЖБЮДЖЕТНЫЕ ТРАНСФЕРТЫ ОБЩЕГО ХАРАКТЕРА БЮДЖЕТАМ БЮДЖЕТНОЙ СИСТЕМЫ РОССИЙСКОЙ ФЕДЕРАЦИИ</t>
  </si>
  <si>
    <t>14.1. Дотации на выравнивание бюджетной обеспеченности субъектов Российской Федерации и муниципальных образований</t>
  </si>
  <si>
    <t xml:space="preserve">14.2. Иные дотации </t>
  </si>
  <si>
    <t>14.3. Прочие межбюджетные трансферты общего характера</t>
  </si>
  <si>
    <t>ИТОГО</t>
  </si>
  <si>
    <t>План на 2025 г.</t>
  </si>
  <si>
    <t>Исполнено за 2 квартал 2025 г.</t>
  </si>
  <si>
    <t>План на 2026 г.</t>
  </si>
  <si>
    <t>Исполнено за 2 квартал 2026 г.</t>
  </si>
  <si>
    <t>% исп. 2 кв. 2026 г. в сравнении с 2 кв. 2025 г.</t>
  </si>
  <si>
    <t>расходов бюджетов за 2 квартал 2026 г. в сравнении с 2 кварталом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</si>
</sst>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9" x14ac:knownFonts="1">
    <font>
      <sz val="11"/>
      <color theme="1"/>
      <name val="Calibri"/>
      <scheme val="minor"/>
    </font>
    <font>
      <b/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9" fontId="4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vertical="top" wrapText="1"/>
    </xf>
    <xf numFmtId="0" fontId="1" fillId="0" borderId="0" xfId="0" applyFont="1" applyAlignment="1">
      <alignment horizontal="center"/>
    </xf>
    <xf numFmtId="49" fontId="5" fillId="0" borderId="1" xfId="0" applyNumberFormat="1" applyFont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vertical="center" wrapText="1"/>
    </xf>
    <xf numFmtId="4" fontId="6" fillId="0" borderId="1" xfId="0" applyNumberFormat="1" applyFont="1" applyFill="1" applyBorder="1" applyAlignment="1">
      <alignment horizontal="right" vertical="center" wrapText="1"/>
    </xf>
    <xf numFmtId="164" fontId="6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vertical="center" wrapText="1"/>
    </xf>
    <xf numFmtId="4" fontId="7" fillId="0" borderId="1" xfId="0" applyNumberFormat="1" applyFont="1" applyFill="1" applyBorder="1"/>
    <xf numFmtId="4" fontId="7" fillId="0" borderId="2" xfId="0" applyNumberFormat="1" applyFont="1" applyFill="1" applyBorder="1"/>
    <xf numFmtId="0" fontId="5" fillId="0" borderId="2" xfId="0" applyFont="1" applyFill="1" applyBorder="1" applyAlignment="1">
      <alignment horizontal="justify" vertical="center" wrapText="1"/>
    </xf>
    <xf numFmtId="16" fontId="5" fillId="0" borderId="2" xfId="0" applyNumberFormat="1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9"/>
  <sheetViews>
    <sheetView tabSelected="1" zoomScale="130" zoomScaleNormal="130" workbookViewId="0">
      <selection activeCell="K4" sqref="K4"/>
    </sheetView>
  </sheetViews>
  <sheetFormatPr defaultRowHeight="15" x14ac:dyDescent="0.25"/>
  <cols>
    <col min="1" max="1" width="7.7109375" customWidth="1"/>
    <col min="2" max="2" width="38.28515625" customWidth="1"/>
    <col min="3" max="3" width="16.85546875" customWidth="1"/>
    <col min="4" max="4" width="17.140625" customWidth="1"/>
    <col min="5" max="5" width="10.140625" customWidth="1"/>
    <col min="6" max="7" width="16.7109375" customWidth="1"/>
    <col min="8" max="8" width="10.140625" customWidth="1"/>
    <col min="9" max="9" width="12.7109375" customWidth="1"/>
    <col min="10" max="10" width="21.140625" customWidth="1"/>
  </cols>
  <sheetData>
    <row r="1" spans="1:9" ht="25.5" customHeight="1" x14ac:dyDescent="0.3">
      <c r="A1" s="18" t="s">
        <v>0</v>
      </c>
      <c r="B1" s="18"/>
      <c r="C1" s="18"/>
      <c r="D1" s="18"/>
      <c r="E1" s="18"/>
      <c r="F1" s="18"/>
      <c r="G1" s="18"/>
      <c r="H1" s="18"/>
      <c r="I1" s="18"/>
    </row>
    <row r="2" spans="1:9" ht="25.5" customHeight="1" x14ac:dyDescent="0.3">
      <c r="A2" s="18" t="s">
        <v>156</v>
      </c>
      <c r="B2" s="18"/>
      <c r="C2" s="18"/>
      <c r="D2" s="18"/>
      <c r="E2" s="18"/>
      <c r="F2" s="18"/>
      <c r="G2" s="18"/>
      <c r="H2" s="18"/>
      <c r="I2" s="18"/>
    </row>
    <row r="3" spans="1:9" ht="18.75" x14ac:dyDescent="0.3">
      <c r="A3" s="1"/>
      <c r="B3" s="6"/>
      <c r="C3" s="1"/>
      <c r="D3" s="1"/>
      <c r="E3" s="1"/>
      <c r="F3" s="1"/>
      <c r="G3" s="1"/>
      <c r="H3" s="1"/>
      <c r="I3" s="2" t="s">
        <v>1</v>
      </c>
    </row>
    <row r="4" spans="1:9" ht="51" customHeight="1" x14ac:dyDescent="0.25">
      <c r="A4" s="19" t="s">
        <v>2</v>
      </c>
      <c r="B4" s="19" t="s">
        <v>3</v>
      </c>
      <c r="C4" s="19" t="s">
        <v>151</v>
      </c>
      <c r="D4" s="19" t="s">
        <v>152</v>
      </c>
      <c r="E4" s="19" t="s">
        <v>4</v>
      </c>
      <c r="F4" s="19" t="s">
        <v>153</v>
      </c>
      <c r="G4" s="19" t="s">
        <v>154</v>
      </c>
      <c r="H4" s="19" t="s">
        <v>4</v>
      </c>
      <c r="I4" s="19" t="s">
        <v>155</v>
      </c>
    </row>
    <row r="5" spans="1:9" x14ac:dyDescent="0.25">
      <c r="A5" s="19"/>
      <c r="B5" s="19"/>
      <c r="C5" s="19"/>
      <c r="D5" s="19"/>
      <c r="E5" s="19"/>
      <c r="F5" s="19"/>
      <c r="G5" s="19"/>
      <c r="H5" s="19"/>
      <c r="I5" s="19"/>
    </row>
    <row r="6" spans="1:9" ht="25.5" customHeight="1" x14ac:dyDescent="0.25">
      <c r="A6" s="4" t="s">
        <v>5</v>
      </c>
      <c r="B6" s="9" t="s">
        <v>6</v>
      </c>
      <c r="C6" s="10">
        <f>SUM(C7:C14)</f>
        <v>34094441.390000001</v>
      </c>
      <c r="D6" s="10">
        <f>SUM(D7:D14)</f>
        <v>13915063.9</v>
      </c>
      <c r="E6" s="11">
        <f t="shared" ref="E6:E71" si="0">D6*100/C6</f>
        <v>40.813291940548787</v>
      </c>
      <c r="F6" s="10">
        <f>SUM(F7:F14)</f>
        <v>32183710.5</v>
      </c>
      <c r="G6" s="10">
        <f>SUM(G7:G14)</f>
        <v>13275437.129999999</v>
      </c>
      <c r="H6" s="11">
        <f>G6*100/F6</f>
        <v>41.248932841351525</v>
      </c>
      <c r="I6" s="11">
        <f t="shared" ref="I6" si="1">G6*100/D6</f>
        <v>95.403350106067421</v>
      </c>
    </row>
    <row r="7" spans="1:9" ht="38.25" x14ac:dyDescent="0.25">
      <c r="A7" s="3" t="s">
        <v>7</v>
      </c>
      <c r="B7" s="12" t="s">
        <v>8</v>
      </c>
      <c r="C7" s="13">
        <v>170944.93</v>
      </c>
      <c r="D7" s="14">
        <v>92067.21</v>
      </c>
      <c r="E7" s="11">
        <f t="shared" si="0"/>
        <v>53.857818421406243</v>
      </c>
      <c r="F7" s="13">
        <v>182720.32</v>
      </c>
      <c r="G7" s="14">
        <v>94173.08</v>
      </c>
      <c r="H7" s="11">
        <f t="shared" ref="H7:H70" si="2">G7*100/F7</f>
        <v>51.539467531580506</v>
      </c>
      <c r="I7" s="11">
        <f t="shared" ref="I7:I70" si="3">G7*100/D7</f>
        <v>102.28731814508117</v>
      </c>
    </row>
    <row r="8" spans="1:9" ht="51" x14ac:dyDescent="0.25">
      <c r="A8" s="3" t="s">
        <v>9</v>
      </c>
      <c r="B8" s="12" t="s">
        <v>10</v>
      </c>
      <c r="C8" s="13">
        <v>1051680.01</v>
      </c>
      <c r="D8" s="14">
        <v>414886.76</v>
      </c>
      <c r="E8" s="11">
        <f t="shared" si="0"/>
        <v>39.449904538929097</v>
      </c>
      <c r="F8" s="13">
        <v>985647.09</v>
      </c>
      <c r="G8" s="14">
        <v>414059.68</v>
      </c>
      <c r="H8" s="11">
        <f t="shared" si="2"/>
        <v>42.008918222444102</v>
      </c>
      <c r="I8" s="11">
        <f t="shared" si="3"/>
        <v>99.800649218114359</v>
      </c>
    </row>
    <row r="9" spans="1:9" ht="63.75" x14ac:dyDescent="0.25">
      <c r="A9" s="3" t="s">
        <v>11</v>
      </c>
      <c r="B9" s="12" t="s">
        <v>12</v>
      </c>
      <c r="C9" s="13">
        <v>8107845.3600000003</v>
      </c>
      <c r="D9" s="14">
        <v>3449691.27</v>
      </c>
      <c r="E9" s="11">
        <f t="shared" si="0"/>
        <v>42.547571109570349</v>
      </c>
      <c r="F9" s="13">
        <v>8417902.2200000007</v>
      </c>
      <c r="G9" s="14">
        <v>3845153.98</v>
      </c>
      <c r="H9" s="11">
        <f t="shared" si="2"/>
        <v>45.678292281232977</v>
      </c>
      <c r="I9" s="11">
        <f t="shared" si="3"/>
        <v>111.46371309917249</v>
      </c>
    </row>
    <row r="10" spans="1:9" x14ac:dyDescent="0.25">
      <c r="A10" s="3" t="s">
        <v>13</v>
      </c>
      <c r="B10" s="12" t="s">
        <v>14</v>
      </c>
      <c r="C10" s="13">
        <v>1105231.3600000001</v>
      </c>
      <c r="D10" s="14">
        <v>384754.78</v>
      </c>
      <c r="E10" s="11">
        <f t="shared" si="0"/>
        <v>34.812148290833875</v>
      </c>
      <c r="F10" s="13">
        <v>954314.67</v>
      </c>
      <c r="G10" s="14">
        <v>415395.1</v>
      </c>
      <c r="H10" s="11">
        <f t="shared" si="2"/>
        <v>43.528105881469891</v>
      </c>
      <c r="I10" s="11">
        <f t="shared" si="3"/>
        <v>107.96359696947754</v>
      </c>
    </row>
    <row r="11" spans="1:9" ht="51" x14ac:dyDescent="0.25">
      <c r="A11" s="3" t="s">
        <v>15</v>
      </c>
      <c r="B11" s="12" t="s">
        <v>16</v>
      </c>
      <c r="C11" s="13">
        <v>2337947.5499999998</v>
      </c>
      <c r="D11" s="14">
        <v>1032696.03</v>
      </c>
      <c r="E11" s="11">
        <f t="shared" si="0"/>
        <v>44.171052083696239</v>
      </c>
      <c r="F11" s="13">
        <v>2380496.92</v>
      </c>
      <c r="G11" s="14">
        <v>1089145.04</v>
      </c>
      <c r="H11" s="11">
        <f t="shared" si="2"/>
        <v>45.752843906221059</v>
      </c>
      <c r="I11" s="11">
        <f t="shared" si="3"/>
        <v>105.46617865859328</v>
      </c>
    </row>
    <row r="12" spans="1:9" ht="25.5" x14ac:dyDescent="0.25">
      <c r="A12" s="3" t="s">
        <v>17</v>
      </c>
      <c r="B12" s="12" t="s">
        <v>18</v>
      </c>
      <c r="C12" s="13">
        <v>535599.94999999995</v>
      </c>
      <c r="D12" s="14">
        <v>46457.02</v>
      </c>
      <c r="E12" s="11">
        <f t="shared" si="0"/>
        <v>8.6738282929264656</v>
      </c>
      <c r="F12" s="13">
        <v>743995.7</v>
      </c>
      <c r="G12" s="14">
        <v>660750.51</v>
      </c>
      <c r="H12" s="11">
        <f t="shared" si="2"/>
        <v>88.811065709116335</v>
      </c>
      <c r="I12" s="11">
        <f t="shared" si="3"/>
        <v>1422.2834568381702</v>
      </c>
    </row>
    <row r="13" spans="1:9" x14ac:dyDescent="0.25">
      <c r="A13" s="3" t="s">
        <v>19</v>
      </c>
      <c r="B13" s="12" t="s">
        <v>20</v>
      </c>
      <c r="C13" s="13">
        <v>1043658.75</v>
      </c>
      <c r="D13" s="14">
        <v>0</v>
      </c>
      <c r="E13" s="11">
        <f t="shared" si="0"/>
        <v>0</v>
      </c>
      <c r="F13" s="13">
        <v>1298458.6000000001</v>
      </c>
      <c r="G13" s="14">
        <v>0</v>
      </c>
      <c r="H13" s="11">
        <f t="shared" si="2"/>
        <v>0</v>
      </c>
      <c r="I13" s="11">
        <v>0</v>
      </c>
    </row>
    <row r="14" spans="1:9" x14ac:dyDescent="0.25">
      <c r="A14" s="3" t="s">
        <v>21</v>
      </c>
      <c r="B14" s="12" t="s">
        <v>22</v>
      </c>
      <c r="C14" s="13">
        <v>19741533.48</v>
      </c>
      <c r="D14" s="14">
        <v>8494510.8300000001</v>
      </c>
      <c r="E14" s="11">
        <f t="shared" si="0"/>
        <v>43.028627125677573</v>
      </c>
      <c r="F14" s="13">
        <v>17220174.98</v>
      </c>
      <c r="G14" s="14">
        <v>6756759.7400000002</v>
      </c>
      <c r="H14" s="11">
        <f t="shared" si="2"/>
        <v>39.237462731055246</v>
      </c>
      <c r="I14" s="11">
        <f t="shared" si="3"/>
        <v>79.542658491142333</v>
      </c>
    </row>
    <row r="15" spans="1:9" ht="17.25" customHeight="1" x14ac:dyDescent="0.25">
      <c r="A15" s="4" t="s">
        <v>23</v>
      </c>
      <c r="B15" s="9" t="s">
        <v>24</v>
      </c>
      <c r="C15" s="10">
        <f>SUM(C16:C17)</f>
        <v>822674.8</v>
      </c>
      <c r="D15" s="10">
        <f>SUM(D16:D17)</f>
        <v>225673.05</v>
      </c>
      <c r="E15" s="11">
        <f t="shared" si="0"/>
        <v>27.431623042300554</v>
      </c>
      <c r="F15" s="10">
        <f>SUM(F16:F17)</f>
        <v>1340891.43</v>
      </c>
      <c r="G15" s="10">
        <f>SUM(G16:G17)</f>
        <v>517426.57</v>
      </c>
      <c r="H15" s="11">
        <f t="shared" si="2"/>
        <v>38.588252443376419</v>
      </c>
      <c r="I15" s="11">
        <f t="shared" si="3"/>
        <v>229.28150702974946</v>
      </c>
    </row>
    <row r="16" spans="1:9" ht="25.5" x14ac:dyDescent="0.25">
      <c r="A16" s="3" t="s">
        <v>25</v>
      </c>
      <c r="B16" s="12" t="s">
        <v>26</v>
      </c>
      <c r="C16" s="13">
        <v>822638.5</v>
      </c>
      <c r="D16" s="14">
        <v>225673.05</v>
      </c>
      <c r="E16" s="11">
        <f t="shared" si="0"/>
        <v>27.432833498553737</v>
      </c>
      <c r="F16" s="13">
        <v>1340855.1299999999</v>
      </c>
      <c r="G16" s="14">
        <v>517426.57</v>
      </c>
      <c r="H16" s="11">
        <f t="shared" si="2"/>
        <v>38.589297115192458</v>
      </c>
      <c r="I16" s="11">
        <f t="shared" si="3"/>
        <v>229.28150702974946</v>
      </c>
    </row>
    <row r="17" spans="1:9" ht="25.5" x14ac:dyDescent="0.25">
      <c r="A17" s="7" t="s">
        <v>27</v>
      </c>
      <c r="B17" s="15" t="s">
        <v>28</v>
      </c>
      <c r="C17" s="13">
        <v>36.299999999999997</v>
      </c>
      <c r="D17" s="14">
        <v>0</v>
      </c>
      <c r="E17" s="11">
        <f t="shared" si="0"/>
        <v>0</v>
      </c>
      <c r="F17" s="13">
        <v>36.299999999999997</v>
      </c>
      <c r="G17" s="14"/>
      <c r="H17" s="11">
        <f t="shared" si="2"/>
        <v>0</v>
      </c>
      <c r="I17" s="11">
        <v>0</v>
      </c>
    </row>
    <row r="18" spans="1:9" ht="38.25" x14ac:dyDescent="0.25">
      <c r="A18" s="4" t="s">
        <v>29</v>
      </c>
      <c r="B18" s="9" t="s">
        <v>30</v>
      </c>
      <c r="C18" s="10">
        <f>SUM(C19:C22)</f>
        <v>5870268.8199999994</v>
      </c>
      <c r="D18" s="10">
        <f>SUM(D19:D22)</f>
        <v>2261934.27</v>
      </c>
      <c r="E18" s="11">
        <f t="shared" si="0"/>
        <v>38.532038980797481</v>
      </c>
      <c r="F18" s="10">
        <f>SUM(F19:F22)</f>
        <v>6118177.1200000001</v>
      </c>
      <c r="G18" s="10">
        <f>SUM(G19:G22)</f>
        <v>2600404.94</v>
      </c>
      <c r="H18" s="11">
        <f t="shared" si="2"/>
        <v>42.502936560947418</v>
      </c>
      <c r="I18" s="11">
        <f t="shared" si="3"/>
        <v>114.96377125052356</v>
      </c>
    </row>
    <row r="19" spans="1:9" x14ac:dyDescent="0.25">
      <c r="A19" s="7" t="s">
        <v>31</v>
      </c>
      <c r="B19" s="16" t="s">
        <v>32</v>
      </c>
      <c r="C19" s="13">
        <v>535778.23</v>
      </c>
      <c r="D19" s="14">
        <v>206133.81</v>
      </c>
      <c r="E19" s="11">
        <f t="shared" si="0"/>
        <v>38.473718874318578</v>
      </c>
      <c r="F19" s="13">
        <v>525090.14</v>
      </c>
      <c r="G19" s="14">
        <v>213707.15</v>
      </c>
      <c r="H19" s="11">
        <f t="shared" si="2"/>
        <v>40.699135961684597</v>
      </c>
      <c r="I19" s="11">
        <f t="shared" si="3"/>
        <v>103.67399215102074</v>
      </c>
    </row>
    <row r="20" spans="1:9" ht="51" x14ac:dyDescent="0.25">
      <c r="A20" s="3" t="s">
        <v>33</v>
      </c>
      <c r="B20" s="12" t="s">
        <v>34</v>
      </c>
      <c r="C20" s="13">
        <v>5230015.5599999996</v>
      </c>
      <c r="D20" s="14">
        <v>2016702.59</v>
      </c>
      <c r="E20" s="11">
        <f t="shared" si="0"/>
        <v>38.560164245476933</v>
      </c>
      <c r="F20" s="13">
        <v>5491312.3300000001</v>
      </c>
      <c r="G20" s="14">
        <v>2350829.79</v>
      </c>
      <c r="H20" s="11">
        <f t="shared" si="2"/>
        <v>42.809981453012711</v>
      </c>
      <c r="I20" s="11">
        <f t="shared" si="3"/>
        <v>116.56799577968509</v>
      </c>
    </row>
    <row r="21" spans="1:9" x14ac:dyDescent="0.25">
      <c r="A21" s="3" t="s">
        <v>35</v>
      </c>
      <c r="B21" s="12" t="s">
        <v>36</v>
      </c>
      <c r="C21" s="13">
        <v>11439.2</v>
      </c>
      <c r="D21" s="14">
        <v>1300</v>
      </c>
      <c r="E21" s="11">
        <f t="shared" si="0"/>
        <v>11.364431079096439</v>
      </c>
      <c r="F21" s="13">
        <v>5408</v>
      </c>
      <c r="G21" s="14">
        <v>540.79999999999995</v>
      </c>
      <c r="H21" s="11">
        <f t="shared" si="2"/>
        <v>9.9999999999999982</v>
      </c>
      <c r="I21" s="11">
        <f t="shared" si="3"/>
        <v>41.599999999999994</v>
      </c>
    </row>
    <row r="22" spans="1:9" ht="41.25" customHeight="1" x14ac:dyDescent="0.25">
      <c r="A22" s="3" t="s">
        <v>37</v>
      </c>
      <c r="B22" s="12" t="s">
        <v>38</v>
      </c>
      <c r="C22" s="13">
        <v>93035.83</v>
      </c>
      <c r="D22" s="14">
        <v>37797.870000000003</v>
      </c>
      <c r="E22" s="11">
        <f t="shared" si="0"/>
        <v>40.627218567298215</v>
      </c>
      <c r="F22" s="13">
        <v>96366.65</v>
      </c>
      <c r="G22" s="14">
        <v>35327.199999999997</v>
      </c>
      <c r="H22" s="11">
        <f t="shared" si="2"/>
        <v>36.659155423582739</v>
      </c>
      <c r="I22" s="11">
        <f t="shared" si="3"/>
        <v>93.463467650425784</v>
      </c>
    </row>
    <row r="23" spans="1:9" x14ac:dyDescent="0.25">
      <c r="A23" s="4" t="s">
        <v>39</v>
      </c>
      <c r="B23" s="9" t="s">
        <v>40</v>
      </c>
      <c r="C23" s="10">
        <f>SUM(C24:C34)</f>
        <v>97876924.719999999</v>
      </c>
      <c r="D23" s="10">
        <f t="shared" ref="D23:G23" si="4">SUM(D24:D34)</f>
        <v>38671975.420000002</v>
      </c>
      <c r="E23" s="11">
        <f t="shared" si="0"/>
        <v>39.510819869576302</v>
      </c>
      <c r="F23" s="10">
        <f t="shared" si="4"/>
        <v>96437693.159999996</v>
      </c>
      <c r="G23" s="10">
        <f t="shared" si="4"/>
        <v>34415543.300000004</v>
      </c>
      <c r="H23" s="11">
        <f t="shared" si="2"/>
        <v>35.686817231205538</v>
      </c>
      <c r="I23" s="11">
        <f t="shared" si="3"/>
        <v>88.993497038171228</v>
      </c>
    </row>
    <row r="24" spans="1:9" x14ac:dyDescent="0.25">
      <c r="A24" s="3" t="s">
        <v>41</v>
      </c>
      <c r="B24" s="12" t="s">
        <v>42</v>
      </c>
      <c r="C24" s="8">
        <v>1170013.18</v>
      </c>
      <c r="D24" s="8">
        <v>431025.66</v>
      </c>
      <c r="E24" s="11">
        <f t="shared" si="0"/>
        <v>36.839385005902244</v>
      </c>
      <c r="F24" s="8">
        <v>1100533.43</v>
      </c>
      <c r="G24" s="8">
        <v>394429.33</v>
      </c>
      <c r="H24" s="11">
        <f t="shared" si="2"/>
        <v>35.83983178048485</v>
      </c>
      <c r="I24" s="11">
        <f t="shared" si="3"/>
        <v>91.509477649196114</v>
      </c>
    </row>
    <row r="25" spans="1:9" x14ac:dyDescent="0.25">
      <c r="A25" s="3" t="s">
        <v>43</v>
      </c>
      <c r="B25" s="12" t="s">
        <v>44</v>
      </c>
      <c r="C25" s="8">
        <v>141839.19</v>
      </c>
      <c r="D25" s="8">
        <v>37466.120000000003</v>
      </c>
      <c r="E25" s="11">
        <f t="shared" si="0"/>
        <v>26.414505046172362</v>
      </c>
      <c r="F25" s="8">
        <v>58197.23</v>
      </c>
      <c r="G25" s="8">
        <v>2844.55</v>
      </c>
      <c r="H25" s="11">
        <f t="shared" si="2"/>
        <v>4.8877755865700134</v>
      </c>
      <c r="I25" s="11">
        <f t="shared" si="3"/>
        <v>7.5923260802025929</v>
      </c>
    </row>
    <row r="26" spans="1:9" ht="25.5" x14ac:dyDescent="0.25">
      <c r="A26" s="3" t="s">
        <v>45</v>
      </c>
      <c r="B26" s="12" t="s">
        <v>46</v>
      </c>
      <c r="C26" s="8">
        <v>234</v>
      </c>
      <c r="D26" s="8">
        <v>135</v>
      </c>
      <c r="E26" s="11">
        <f t="shared" si="0"/>
        <v>57.692307692307693</v>
      </c>
      <c r="F26" s="8">
        <v>234</v>
      </c>
      <c r="G26" s="8">
        <v>50</v>
      </c>
      <c r="H26" s="11">
        <f t="shared" si="2"/>
        <v>21.367521367521366</v>
      </c>
      <c r="I26" s="11">
        <f t="shared" si="3"/>
        <v>37.037037037037038</v>
      </c>
    </row>
    <row r="27" spans="1:9" x14ac:dyDescent="0.25">
      <c r="A27" s="3" t="s">
        <v>47</v>
      </c>
      <c r="B27" s="12" t="s">
        <v>48</v>
      </c>
      <c r="C27" s="8">
        <v>6916052.7699999996</v>
      </c>
      <c r="D27" s="8">
        <v>3604965.25</v>
      </c>
      <c r="E27" s="11">
        <f t="shared" si="0"/>
        <v>52.124605897129385</v>
      </c>
      <c r="F27" s="8">
        <v>6163324.1399999997</v>
      </c>
      <c r="G27" s="8">
        <v>3389347.06</v>
      </c>
      <c r="H27" s="11">
        <f t="shared" si="2"/>
        <v>54.992192249035277</v>
      </c>
      <c r="I27" s="11">
        <f t="shared" si="3"/>
        <v>94.01885524416636</v>
      </c>
    </row>
    <row r="28" spans="1:9" x14ac:dyDescent="0.25">
      <c r="A28" s="3" t="s">
        <v>49</v>
      </c>
      <c r="B28" s="12" t="s">
        <v>50</v>
      </c>
      <c r="C28" s="8">
        <v>60819.11</v>
      </c>
      <c r="D28" s="8">
        <v>18025.18</v>
      </c>
      <c r="E28" s="11">
        <f t="shared" si="0"/>
        <v>29.637362335621155</v>
      </c>
      <c r="F28" s="8">
        <v>68212</v>
      </c>
      <c r="G28" s="8">
        <v>11790.06</v>
      </c>
      <c r="H28" s="11">
        <f t="shared" si="2"/>
        <v>17.284436755996012</v>
      </c>
      <c r="I28" s="11">
        <f t="shared" si="3"/>
        <v>65.408833642715351</v>
      </c>
    </row>
    <row r="29" spans="1:9" x14ac:dyDescent="0.25">
      <c r="A29" s="3" t="s">
        <v>51</v>
      </c>
      <c r="B29" s="12" t="s">
        <v>52</v>
      </c>
      <c r="C29" s="8">
        <v>1264139.92</v>
      </c>
      <c r="D29" s="8">
        <v>575407.75</v>
      </c>
      <c r="E29" s="11">
        <f t="shared" si="0"/>
        <v>45.517726392186084</v>
      </c>
      <c r="F29" s="8">
        <v>1550240.59</v>
      </c>
      <c r="G29" s="8">
        <v>733084.45</v>
      </c>
      <c r="H29" s="11">
        <f t="shared" si="2"/>
        <v>47.288430888008165</v>
      </c>
      <c r="I29" s="11">
        <f t="shared" si="3"/>
        <v>127.40260276299719</v>
      </c>
    </row>
    <row r="30" spans="1:9" x14ac:dyDescent="0.25">
      <c r="A30" s="3" t="s">
        <v>53</v>
      </c>
      <c r="B30" s="12" t="s">
        <v>54</v>
      </c>
      <c r="C30" s="8">
        <v>24857817.91</v>
      </c>
      <c r="D30" s="8">
        <v>11348992.310000001</v>
      </c>
      <c r="E30" s="11">
        <f t="shared" si="0"/>
        <v>45.65562573147033</v>
      </c>
      <c r="F30" s="8">
        <v>28620501.539999999</v>
      </c>
      <c r="G30" s="8">
        <v>8896294.7400000002</v>
      </c>
      <c r="H30" s="11">
        <f t="shared" si="2"/>
        <v>31.083643756439916</v>
      </c>
      <c r="I30" s="11">
        <f t="shared" si="3"/>
        <v>78.388411032415263</v>
      </c>
    </row>
    <row r="31" spans="1:9" x14ac:dyDescent="0.25">
      <c r="A31" s="3" t="s">
        <v>55</v>
      </c>
      <c r="B31" s="12" t="s">
        <v>56</v>
      </c>
      <c r="C31" s="8">
        <v>46447953.729999997</v>
      </c>
      <c r="D31" s="8">
        <v>16708965.01</v>
      </c>
      <c r="E31" s="11">
        <f t="shared" si="0"/>
        <v>35.97352233669649</v>
      </c>
      <c r="F31" s="8">
        <v>46559690.759999998</v>
      </c>
      <c r="G31" s="8">
        <v>15954834.880000001</v>
      </c>
      <c r="H31" s="11">
        <f t="shared" si="2"/>
        <v>34.267484640827973</v>
      </c>
      <c r="I31" s="11">
        <f t="shared" si="3"/>
        <v>95.486673593794308</v>
      </c>
    </row>
    <row r="32" spans="1:9" x14ac:dyDescent="0.25">
      <c r="A32" s="3" t="s">
        <v>57</v>
      </c>
      <c r="B32" s="12" t="s">
        <v>58</v>
      </c>
      <c r="C32" s="8">
        <v>4683757.8099999996</v>
      </c>
      <c r="D32" s="8">
        <v>1850812.05</v>
      </c>
      <c r="E32" s="11">
        <f t="shared" si="0"/>
        <v>39.515536991439788</v>
      </c>
      <c r="F32" s="8">
        <v>4272234.74</v>
      </c>
      <c r="G32" s="8">
        <v>1908145.78</v>
      </c>
      <c r="H32" s="11">
        <f t="shared" si="2"/>
        <v>44.663879588226933</v>
      </c>
      <c r="I32" s="11">
        <f t="shared" si="3"/>
        <v>103.09776079099981</v>
      </c>
    </row>
    <row r="33" spans="1:9" ht="25.5" x14ac:dyDescent="0.25">
      <c r="A33" s="3" t="s">
        <v>59</v>
      </c>
      <c r="B33" s="12" t="s">
        <v>60</v>
      </c>
      <c r="C33" s="8">
        <v>0</v>
      </c>
      <c r="D33" s="8">
        <v>0</v>
      </c>
      <c r="E33" s="11">
        <v>0</v>
      </c>
      <c r="F33" s="8">
        <v>0</v>
      </c>
      <c r="G33" s="8">
        <v>0</v>
      </c>
      <c r="H33" s="11">
        <v>0</v>
      </c>
      <c r="I33" s="11">
        <v>0</v>
      </c>
    </row>
    <row r="34" spans="1:9" ht="25.5" x14ac:dyDescent="0.25">
      <c r="A34" s="3" t="s">
        <v>61</v>
      </c>
      <c r="B34" s="12" t="s">
        <v>62</v>
      </c>
      <c r="C34" s="13">
        <v>12334297.1</v>
      </c>
      <c r="D34" s="14">
        <v>4096181.09</v>
      </c>
      <c r="E34" s="11">
        <f t="shared" si="0"/>
        <v>33.209683995693602</v>
      </c>
      <c r="F34" s="13">
        <v>8044524.7300000004</v>
      </c>
      <c r="G34" s="14">
        <v>3124722.45</v>
      </c>
      <c r="H34" s="11">
        <f t="shared" si="2"/>
        <v>38.842847214418342</v>
      </c>
      <c r="I34" s="11">
        <f t="shared" si="3"/>
        <v>76.283796574042583</v>
      </c>
    </row>
    <row r="35" spans="1:9" ht="25.5" x14ac:dyDescent="0.25">
      <c r="A35" s="4" t="s">
        <v>63</v>
      </c>
      <c r="B35" s="9" t="s">
        <v>64</v>
      </c>
      <c r="C35" s="10">
        <f>SUM(C36:C39)</f>
        <v>37880142.390000001</v>
      </c>
      <c r="D35" s="10">
        <f t="shared" ref="D35:G35" si="5">SUM(D36:D39)</f>
        <v>11627660.189999999</v>
      </c>
      <c r="E35" s="11">
        <f t="shared" si="0"/>
        <v>30.695925243062423</v>
      </c>
      <c r="F35" s="10">
        <f t="shared" si="5"/>
        <v>26828427.900000002</v>
      </c>
      <c r="G35" s="10">
        <f t="shared" si="5"/>
        <v>8435063.3200000003</v>
      </c>
      <c r="H35" s="11">
        <f t="shared" si="2"/>
        <v>31.440766307443603</v>
      </c>
      <c r="I35" s="11">
        <f t="shared" si="3"/>
        <v>72.543084181754026</v>
      </c>
    </row>
    <row r="36" spans="1:9" x14ac:dyDescent="0.25">
      <c r="A36" s="3" t="s">
        <v>65</v>
      </c>
      <c r="B36" s="12" t="s">
        <v>66</v>
      </c>
      <c r="C36" s="8">
        <v>9511764.9000000004</v>
      </c>
      <c r="D36" s="8">
        <v>2446898.09</v>
      </c>
      <c r="E36" s="11">
        <f t="shared" si="0"/>
        <v>25.724963933875195</v>
      </c>
      <c r="F36" s="8">
        <v>6329105.6500000004</v>
      </c>
      <c r="G36" s="8">
        <v>2420449.61</v>
      </c>
      <c r="H36" s="11">
        <f t="shared" si="2"/>
        <v>38.243153833275002</v>
      </c>
      <c r="I36" s="11">
        <f t="shared" si="3"/>
        <v>98.919101694178039</v>
      </c>
    </row>
    <row r="37" spans="1:9" x14ac:dyDescent="0.25">
      <c r="A37" s="3" t="s">
        <v>67</v>
      </c>
      <c r="B37" s="12" t="s">
        <v>68</v>
      </c>
      <c r="C37" s="8">
        <v>12258678.08</v>
      </c>
      <c r="D37" s="8">
        <v>4089780.12</v>
      </c>
      <c r="E37" s="11">
        <f t="shared" si="0"/>
        <v>33.362325801445628</v>
      </c>
      <c r="F37" s="8">
        <v>5524753.7000000002</v>
      </c>
      <c r="G37" s="8">
        <v>1396118.71</v>
      </c>
      <c r="H37" s="11">
        <f t="shared" si="2"/>
        <v>25.270243449947824</v>
      </c>
      <c r="I37" s="11">
        <f t="shared" si="3"/>
        <v>34.136766990788736</v>
      </c>
    </row>
    <row r="38" spans="1:9" x14ac:dyDescent="0.25">
      <c r="A38" s="3" t="s">
        <v>69</v>
      </c>
      <c r="B38" s="12" t="s">
        <v>70</v>
      </c>
      <c r="C38" s="8">
        <v>11835576.9</v>
      </c>
      <c r="D38" s="8">
        <v>3201570.37</v>
      </c>
      <c r="E38" s="11">
        <f t="shared" si="0"/>
        <v>27.050395574718458</v>
      </c>
      <c r="F38" s="8">
        <v>10913859.890000001</v>
      </c>
      <c r="G38" s="8">
        <v>2876663.11</v>
      </c>
      <c r="H38" s="11">
        <f t="shared" si="2"/>
        <v>26.357889316829041</v>
      </c>
      <c r="I38" s="11">
        <f t="shared" si="3"/>
        <v>89.851628343249558</v>
      </c>
    </row>
    <row r="39" spans="1:9" ht="25.5" x14ac:dyDescent="0.25">
      <c r="A39" s="3" t="s">
        <v>71</v>
      </c>
      <c r="B39" s="12" t="s">
        <v>72</v>
      </c>
      <c r="C39" s="8">
        <v>4274122.51</v>
      </c>
      <c r="D39" s="8">
        <v>1889411.61</v>
      </c>
      <c r="E39" s="11">
        <f t="shared" si="0"/>
        <v>44.205836533216264</v>
      </c>
      <c r="F39" s="8">
        <v>4060708.66</v>
      </c>
      <c r="G39" s="8">
        <v>1741831.89</v>
      </c>
      <c r="H39" s="11">
        <f t="shared" si="2"/>
        <v>42.894776154662615</v>
      </c>
      <c r="I39" s="11">
        <f t="shared" si="3"/>
        <v>92.189117542259623</v>
      </c>
    </row>
    <row r="40" spans="1:9" x14ac:dyDescent="0.25">
      <c r="A40" s="4" t="s">
        <v>73</v>
      </c>
      <c r="B40" s="9" t="s">
        <v>74</v>
      </c>
      <c r="C40" s="10">
        <f>SUM(C41:C44)</f>
        <v>1541720.92</v>
      </c>
      <c r="D40" s="10">
        <f t="shared" ref="D40:G40" si="6">SUM(D41:D44)</f>
        <v>487869.4</v>
      </c>
      <c r="E40" s="11">
        <f t="shared" si="0"/>
        <v>31.644469091072594</v>
      </c>
      <c r="F40" s="10">
        <f t="shared" si="6"/>
        <v>5853790.3799999999</v>
      </c>
      <c r="G40" s="10">
        <f t="shared" si="6"/>
        <v>955867.64999999991</v>
      </c>
      <c r="H40" s="11">
        <f t="shared" si="2"/>
        <v>16.329037904497014</v>
      </c>
      <c r="I40" s="11">
        <f t="shared" si="3"/>
        <v>195.92695299192772</v>
      </c>
    </row>
    <row r="41" spans="1:9" ht="25.5" x14ac:dyDescent="0.25">
      <c r="A41" s="3" t="s">
        <v>75</v>
      </c>
      <c r="B41" s="12" t="s">
        <v>76</v>
      </c>
      <c r="C41" s="13">
        <v>831760.44</v>
      </c>
      <c r="D41" s="14">
        <v>219911.35</v>
      </c>
      <c r="E41" s="11">
        <f t="shared" si="0"/>
        <v>26.439265373092283</v>
      </c>
      <c r="F41" s="13">
        <v>5176086.2699999996</v>
      </c>
      <c r="G41" s="14">
        <v>656115.5</v>
      </c>
      <c r="H41" s="11">
        <f t="shared" si="2"/>
        <v>12.675899623288158</v>
      </c>
      <c r="I41" s="11">
        <f t="shared" si="3"/>
        <v>298.35454150047281</v>
      </c>
    </row>
    <row r="42" spans="1:9" ht="25.5" x14ac:dyDescent="0.25">
      <c r="A42" s="3" t="s">
        <v>77</v>
      </c>
      <c r="B42" s="12" t="s">
        <v>78</v>
      </c>
      <c r="C42" s="13">
        <v>373606.77</v>
      </c>
      <c r="D42" s="14">
        <v>102512.61</v>
      </c>
      <c r="E42" s="11">
        <f t="shared" si="0"/>
        <v>27.438638223820192</v>
      </c>
      <c r="F42" s="13">
        <v>363247.44</v>
      </c>
      <c r="G42" s="14">
        <v>153189.72</v>
      </c>
      <c r="H42" s="11">
        <f t="shared" si="2"/>
        <v>42.172277938145967</v>
      </c>
      <c r="I42" s="11">
        <f t="shared" si="3"/>
        <v>149.43500121594798</v>
      </c>
    </row>
    <row r="43" spans="1:9" ht="25.5" x14ac:dyDescent="0.25">
      <c r="A43" s="3" t="s">
        <v>79</v>
      </c>
      <c r="B43" s="12" t="s">
        <v>80</v>
      </c>
      <c r="C43" s="13">
        <v>0</v>
      </c>
      <c r="D43" s="14">
        <v>0</v>
      </c>
      <c r="E43" s="11">
        <v>0</v>
      </c>
      <c r="F43" s="13">
        <v>0</v>
      </c>
      <c r="G43" s="14">
        <v>0</v>
      </c>
      <c r="H43" s="11">
        <v>0</v>
      </c>
      <c r="I43" s="11">
        <v>0</v>
      </c>
    </row>
    <row r="44" spans="1:9" ht="25.5" x14ac:dyDescent="0.25">
      <c r="A44" s="3" t="s">
        <v>81</v>
      </c>
      <c r="B44" s="12" t="s">
        <v>82</v>
      </c>
      <c r="C44" s="13">
        <v>336353.71</v>
      </c>
      <c r="D44" s="14">
        <v>165445.44</v>
      </c>
      <c r="E44" s="11">
        <f t="shared" si="0"/>
        <v>49.187933737968876</v>
      </c>
      <c r="F44" s="13">
        <v>314456.67</v>
      </c>
      <c r="G44" s="14">
        <v>146562.43</v>
      </c>
      <c r="H44" s="11">
        <f t="shared" si="2"/>
        <v>46.608147952466716</v>
      </c>
      <c r="I44" s="11">
        <f t="shared" si="3"/>
        <v>88.586563642974994</v>
      </c>
    </row>
    <row r="45" spans="1:9" x14ac:dyDescent="0.25">
      <c r="A45" s="4" t="s">
        <v>83</v>
      </c>
      <c r="B45" s="9" t="s">
        <v>84</v>
      </c>
      <c r="C45" s="10">
        <f>SUM(C46:C54)</f>
        <v>136123717.65000004</v>
      </c>
      <c r="D45" s="10">
        <f>SUM(D46:D54)</f>
        <v>66093351.330000006</v>
      </c>
      <c r="E45" s="11">
        <f t="shared" si="0"/>
        <v>48.553883534049945</v>
      </c>
      <c r="F45" s="10">
        <f>SUM(F46:F54)</f>
        <v>130306566.67999999</v>
      </c>
      <c r="G45" s="10">
        <f>SUM(G46:G54)</f>
        <v>65614822.289999999</v>
      </c>
      <c r="H45" s="11">
        <f t="shared" si="2"/>
        <v>50.35419469774952</v>
      </c>
      <c r="I45" s="11">
        <f t="shared" si="3"/>
        <v>99.275980063999569</v>
      </c>
    </row>
    <row r="46" spans="1:9" x14ac:dyDescent="0.25">
      <c r="A46" s="3" t="s">
        <v>85</v>
      </c>
      <c r="B46" s="12" t="s">
        <v>86</v>
      </c>
      <c r="C46" s="8">
        <v>31911912.789999999</v>
      </c>
      <c r="D46" s="8">
        <v>17041292.760000002</v>
      </c>
      <c r="E46" s="11">
        <f t="shared" si="0"/>
        <v>53.401038264745154</v>
      </c>
      <c r="F46" s="8">
        <v>32751119.609999999</v>
      </c>
      <c r="G46" s="8">
        <v>17326423.579999998</v>
      </c>
      <c r="H46" s="11">
        <f t="shared" si="2"/>
        <v>52.903301585786608</v>
      </c>
      <c r="I46" s="11">
        <f t="shared" si="3"/>
        <v>101.67317599677219</v>
      </c>
    </row>
    <row r="47" spans="1:9" x14ac:dyDescent="0.25">
      <c r="A47" s="3" t="s">
        <v>87</v>
      </c>
      <c r="B47" s="12" t="s">
        <v>88</v>
      </c>
      <c r="C47" s="8">
        <v>64868682.390000001</v>
      </c>
      <c r="D47" s="8">
        <v>31316902.350000001</v>
      </c>
      <c r="E47" s="11">
        <f t="shared" si="0"/>
        <v>48.277383162676564</v>
      </c>
      <c r="F47" s="8">
        <v>64369553.810000002</v>
      </c>
      <c r="G47" s="8">
        <v>33065358.149999999</v>
      </c>
      <c r="H47" s="11">
        <f t="shared" si="2"/>
        <v>51.36800893105336</v>
      </c>
      <c r="I47" s="11">
        <f t="shared" si="3"/>
        <v>105.58310582719558</v>
      </c>
    </row>
    <row r="48" spans="1:9" x14ac:dyDescent="0.25">
      <c r="A48" s="3" t="s">
        <v>89</v>
      </c>
      <c r="B48" s="12" t="s">
        <v>90</v>
      </c>
      <c r="C48" s="8">
        <v>8786188</v>
      </c>
      <c r="D48" s="8">
        <v>4755726.49</v>
      </c>
      <c r="E48" s="11">
        <f t="shared" si="0"/>
        <v>54.127301737681918</v>
      </c>
      <c r="F48" s="8">
        <v>9206052.2400000002</v>
      </c>
      <c r="G48" s="8">
        <v>4758030.88</v>
      </c>
      <c r="H48" s="11">
        <f t="shared" si="2"/>
        <v>51.683726704553223</v>
      </c>
      <c r="I48" s="11">
        <f t="shared" si="3"/>
        <v>100.04845505738913</v>
      </c>
    </row>
    <row r="49" spans="1:9" x14ac:dyDescent="0.25">
      <c r="A49" s="3" t="s">
        <v>91</v>
      </c>
      <c r="B49" s="12" t="s">
        <v>92</v>
      </c>
      <c r="C49" s="8">
        <v>10479651.15</v>
      </c>
      <c r="D49" s="8">
        <v>4740281</v>
      </c>
      <c r="E49" s="11">
        <f t="shared" si="0"/>
        <v>45.233194618315132</v>
      </c>
      <c r="F49" s="8">
        <v>11361688.25</v>
      </c>
      <c r="G49" s="8">
        <v>5216964.82</v>
      </c>
      <c r="H49" s="11">
        <f t="shared" si="2"/>
        <v>45.917162178780956</v>
      </c>
      <c r="I49" s="11">
        <f t="shared" si="3"/>
        <v>110.05602452681603</v>
      </c>
    </row>
    <row r="50" spans="1:9" ht="25.5" x14ac:dyDescent="0.25">
      <c r="A50" s="3" t="s">
        <v>93</v>
      </c>
      <c r="B50" s="12" t="s">
        <v>94</v>
      </c>
      <c r="C50" s="8">
        <v>801807.73</v>
      </c>
      <c r="D50" s="8">
        <v>274672.71000000002</v>
      </c>
      <c r="E50" s="11">
        <f t="shared" si="0"/>
        <v>34.25668021434516</v>
      </c>
      <c r="F50" s="8">
        <v>710255.35</v>
      </c>
      <c r="G50" s="8">
        <v>298451.33</v>
      </c>
      <c r="H50" s="11">
        <f t="shared" si="2"/>
        <v>42.020286084434282</v>
      </c>
      <c r="I50" s="11">
        <f t="shared" si="3"/>
        <v>108.65707408646458</v>
      </c>
    </row>
    <row r="51" spans="1:9" x14ac:dyDescent="0.25">
      <c r="A51" s="3" t="s">
        <v>95</v>
      </c>
      <c r="B51" s="12" t="s">
        <v>96</v>
      </c>
      <c r="C51" s="8">
        <v>6993167.5800000001</v>
      </c>
      <c r="D51" s="8">
        <v>3614117.24</v>
      </c>
      <c r="E51" s="11">
        <f t="shared" si="0"/>
        <v>51.680689739741659</v>
      </c>
      <c r="F51" s="8">
        <v>2421220.2999999998</v>
      </c>
      <c r="G51" s="8">
        <v>721530.85</v>
      </c>
      <c r="H51" s="11">
        <f t="shared" si="2"/>
        <v>29.800297395491029</v>
      </c>
      <c r="I51" s="11">
        <f t="shared" si="3"/>
        <v>19.964234751831125</v>
      </c>
    </row>
    <row r="52" spans="1:9" x14ac:dyDescent="0.25">
      <c r="A52" s="3" t="s">
        <v>97</v>
      </c>
      <c r="B52" s="12" t="s">
        <v>98</v>
      </c>
      <c r="C52" s="8">
        <v>1106758.1499999999</v>
      </c>
      <c r="D52" s="8">
        <v>444749.06</v>
      </c>
      <c r="E52" s="11">
        <f t="shared" si="0"/>
        <v>40.18484616535239</v>
      </c>
      <c r="F52" s="8">
        <v>962558.7</v>
      </c>
      <c r="G52" s="8">
        <v>446439.12</v>
      </c>
      <c r="H52" s="11">
        <f t="shared" si="2"/>
        <v>46.380456589296841</v>
      </c>
      <c r="I52" s="11">
        <f t="shared" si="3"/>
        <v>100.38000305160847</v>
      </c>
    </row>
    <row r="53" spans="1:9" ht="25.5" x14ac:dyDescent="0.25">
      <c r="A53" s="3" t="s">
        <v>99</v>
      </c>
      <c r="B53" s="12" t="s">
        <v>100</v>
      </c>
      <c r="C53" s="8">
        <v>109000</v>
      </c>
      <c r="D53" s="8">
        <v>0</v>
      </c>
      <c r="E53" s="11">
        <f t="shared" si="0"/>
        <v>0</v>
      </c>
      <c r="F53" s="8">
        <v>0</v>
      </c>
      <c r="G53" s="8">
        <v>0</v>
      </c>
      <c r="H53" s="11">
        <v>0</v>
      </c>
      <c r="I53" s="11">
        <v>0</v>
      </c>
    </row>
    <row r="54" spans="1:9" x14ac:dyDescent="0.25">
      <c r="A54" s="3" t="s">
        <v>101</v>
      </c>
      <c r="B54" s="12" t="s">
        <v>102</v>
      </c>
      <c r="C54" s="8">
        <v>11066549.859999999</v>
      </c>
      <c r="D54" s="8">
        <v>3905609.72</v>
      </c>
      <c r="E54" s="11">
        <f t="shared" si="0"/>
        <v>35.292026597348205</v>
      </c>
      <c r="F54" s="8">
        <v>8524118.4199999999</v>
      </c>
      <c r="G54" s="8">
        <v>3781623.56</v>
      </c>
      <c r="H54" s="11">
        <f t="shared" si="2"/>
        <v>44.363808357322185</v>
      </c>
      <c r="I54" s="11">
        <f t="shared" si="3"/>
        <v>96.825433955546373</v>
      </c>
    </row>
    <row r="55" spans="1:9" x14ac:dyDescent="0.25">
      <c r="A55" s="4" t="s">
        <v>103</v>
      </c>
      <c r="B55" s="9" t="s">
        <v>104</v>
      </c>
      <c r="C55" s="10">
        <f>SUM(C56:C58)</f>
        <v>19109611.84</v>
      </c>
      <c r="D55" s="10">
        <f t="shared" ref="D55:G55" si="7">SUM(D56:D58)</f>
        <v>8694587.6899999995</v>
      </c>
      <c r="E55" s="11">
        <f t="shared" si="0"/>
        <v>45.49850495550411</v>
      </c>
      <c r="F55" s="10">
        <f t="shared" si="7"/>
        <v>18791375.959999997</v>
      </c>
      <c r="G55" s="10">
        <f t="shared" si="7"/>
        <v>8972736.1999999993</v>
      </c>
      <c r="H55" s="11">
        <f t="shared" si="2"/>
        <v>47.749224000944317</v>
      </c>
      <c r="I55" s="11">
        <f t="shared" si="3"/>
        <v>103.19909948484285</v>
      </c>
    </row>
    <row r="56" spans="1:9" x14ac:dyDescent="0.25">
      <c r="A56" s="3" t="s">
        <v>105</v>
      </c>
      <c r="B56" s="12" t="s">
        <v>106</v>
      </c>
      <c r="C56" s="13">
        <v>17468885.399999999</v>
      </c>
      <c r="D56" s="14">
        <v>7942306.5099999998</v>
      </c>
      <c r="E56" s="11">
        <f t="shared" si="0"/>
        <v>45.46544515083945</v>
      </c>
      <c r="F56" s="13">
        <v>16920921.329999998</v>
      </c>
      <c r="G56" s="14">
        <v>8114735.75</v>
      </c>
      <c r="H56" s="11">
        <f t="shared" si="2"/>
        <v>47.956819795698443</v>
      </c>
      <c r="I56" s="11">
        <f t="shared" si="3"/>
        <v>102.171022231173</v>
      </c>
    </row>
    <row r="57" spans="1:9" x14ac:dyDescent="0.25">
      <c r="A57" s="3" t="s">
        <v>107</v>
      </c>
      <c r="B57" s="12" t="s">
        <v>108</v>
      </c>
      <c r="C57" s="13">
        <v>26229.48</v>
      </c>
      <c r="D57" s="14">
        <v>3248.15</v>
      </c>
      <c r="E57" s="11">
        <f t="shared" si="0"/>
        <v>12.383585187354077</v>
      </c>
      <c r="F57" s="13">
        <v>6797</v>
      </c>
      <c r="G57" s="14">
        <v>3234.16</v>
      </c>
      <c r="H57" s="11">
        <f t="shared" si="2"/>
        <v>47.582168603795793</v>
      </c>
      <c r="I57" s="11">
        <f t="shared" si="3"/>
        <v>99.569293290026621</v>
      </c>
    </row>
    <row r="58" spans="1:9" ht="25.5" x14ac:dyDescent="0.25">
      <c r="A58" s="3" t="s">
        <v>109</v>
      </c>
      <c r="B58" s="12" t="s">
        <v>110</v>
      </c>
      <c r="C58" s="13">
        <v>1614496.96</v>
      </c>
      <c r="D58" s="14">
        <v>749033.03</v>
      </c>
      <c r="E58" s="11">
        <f t="shared" si="0"/>
        <v>46.394205040807265</v>
      </c>
      <c r="F58" s="13">
        <v>1863657.63</v>
      </c>
      <c r="G58" s="14">
        <v>854766.29</v>
      </c>
      <c r="H58" s="11">
        <f t="shared" si="2"/>
        <v>45.864984868492186</v>
      </c>
      <c r="I58" s="11">
        <f t="shared" si="3"/>
        <v>114.11596762294981</v>
      </c>
    </row>
    <row r="59" spans="1:9" x14ac:dyDescent="0.25">
      <c r="A59" s="4" t="s">
        <v>111</v>
      </c>
      <c r="B59" s="9" t="s">
        <v>112</v>
      </c>
      <c r="C59" s="10">
        <f>SUM(C60:C67)</f>
        <v>37645020.259999998</v>
      </c>
      <c r="D59" s="10">
        <f>SUM(D60:D67)</f>
        <v>18395925.609999999</v>
      </c>
      <c r="E59" s="11">
        <f t="shared" si="0"/>
        <v>48.866823507986609</v>
      </c>
      <c r="F59" s="10">
        <f t="shared" ref="F59:G59" si="8">SUM(F60:F67)</f>
        <v>31176979.449999999</v>
      </c>
      <c r="G59" s="10">
        <f t="shared" si="8"/>
        <v>15451759.269999998</v>
      </c>
      <c r="H59" s="11">
        <f t="shared" si="2"/>
        <v>49.561437774242101</v>
      </c>
      <c r="I59" s="11">
        <f t="shared" si="3"/>
        <v>83.995552045505349</v>
      </c>
    </row>
    <row r="60" spans="1:9" x14ac:dyDescent="0.25">
      <c r="A60" s="3" t="s">
        <v>113</v>
      </c>
      <c r="B60" s="12" t="s">
        <v>114</v>
      </c>
      <c r="C60" s="13">
        <v>10608090.779999999</v>
      </c>
      <c r="D60" s="14">
        <v>4334690.47</v>
      </c>
      <c r="E60" s="11">
        <f t="shared" si="0"/>
        <v>40.862117037803102</v>
      </c>
      <c r="F60" s="13">
        <v>9629693.2100000009</v>
      </c>
      <c r="G60" s="14">
        <v>4018891.36</v>
      </c>
      <c r="H60" s="11">
        <f t="shared" si="2"/>
        <v>41.734365491795344</v>
      </c>
      <c r="I60" s="11">
        <f t="shared" si="3"/>
        <v>92.714609908467125</v>
      </c>
    </row>
    <row r="61" spans="1:9" x14ac:dyDescent="0.25">
      <c r="A61" s="3" t="s">
        <v>115</v>
      </c>
      <c r="B61" s="12" t="s">
        <v>116</v>
      </c>
      <c r="C61" s="13">
        <v>13725725.529999999</v>
      </c>
      <c r="D61" s="14">
        <v>7982730.4100000001</v>
      </c>
      <c r="E61" s="11">
        <f t="shared" si="0"/>
        <v>58.158895808839624</v>
      </c>
      <c r="F61" s="13">
        <v>12592317.439999999</v>
      </c>
      <c r="G61" s="14">
        <v>6938717.6600000001</v>
      </c>
      <c r="H61" s="11">
        <f t="shared" si="2"/>
        <v>55.102785432956814</v>
      </c>
      <c r="I61" s="11">
        <f t="shared" si="3"/>
        <v>86.921608317222379</v>
      </c>
    </row>
    <row r="62" spans="1:9" ht="25.5" x14ac:dyDescent="0.25">
      <c r="A62" s="3" t="s">
        <v>117</v>
      </c>
      <c r="B62" s="12" t="s">
        <v>118</v>
      </c>
      <c r="C62" s="13">
        <v>367911.16</v>
      </c>
      <c r="D62" s="14">
        <v>162632.09</v>
      </c>
      <c r="E62" s="11">
        <f t="shared" si="0"/>
        <v>44.204174181614931</v>
      </c>
      <c r="F62" s="13">
        <v>333843.20000000001</v>
      </c>
      <c r="G62" s="14">
        <v>173205.37</v>
      </c>
      <c r="H62" s="11">
        <f t="shared" si="2"/>
        <v>51.882251907482313</v>
      </c>
      <c r="I62" s="11">
        <f t="shared" si="3"/>
        <v>106.50134914948212</v>
      </c>
    </row>
    <row r="63" spans="1:9" x14ac:dyDescent="0.25">
      <c r="A63" s="3" t="s">
        <v>119</v>
      </c>
      <c r="B63" s="12" t="s">
        <v>120</v>
      </c>
      <c r="C63" s="13">
        <v>339911.1</v>
      </c>
      <c r="D63" s="14">
        <v>117692.79</v>
      </c>
      <c r="E63" s="11">
        <f t="shared" si="0"/>
        <v>34.624579779830668</v>
      </c>
      <c r="F63" s="13">
        <v>328981</v>
      </c>
      <c r="G63" s="14">
        <v>131330.79</v>
      </c>
      <c r="H63" s="11">
        <f t="shared" si="2"/>
        <v>39.920478690258705</v>
      </c>
      <c r="I63" s="11">
        <f t="shared" si="3"/>
        <v>111.58779565001392</v>
      </c>
    </row>
    <row r="64" spans="1:9" x14ac:dyDescent="0.25">
      <c r="A64" s="3" t="s">
        <v>121</v>
      </c>
      <c r="B64" s="12" t="s">
        <v>122</v>
      </c>
      <c r="C64" s="13">
        <v>563981.5</v>
      </c>
      <c r="D64" s="14">
        <v>258493.32</v>
      </c>
      <c r="E64" s="11">
        <f t="shared" si="0"/>
        <v>45.833652344979399</v>
      </c>
      <c r="F64" s="13">
        <v>537579.66</v>
      </c>
      <c r="G64" s="14">
        <v>255350.31</v>
      </c>
      <c r="H64" s="11">
        <f t="shared" si="2"/>
        <v>47.499994698460128</v>
      </c>
      <c r="I64" s="11">
        <f t="shared" si="3"/>
        <v>98.78410397607179</v>
      </c>
    </row>
    <row r="65" spans="1:9" ht="38.25" x14ac:dyDescent="0.25">
      <c r="A65" s="3" t="s">
        <v>123</v>
      </c>
      <c r="B65" s="12" t="s">
        <v>124</v>
      </c>
      <c r="C65" s="13">
        <v>902736.7</v>
      </c>
      <c r="D65" s="14">
        <v>428799.93</v>
      </c>
      <c r="E65" s="11">
        <f t="shared" si="0"/>
        <v>47.499999723064327</v>
      </c>
      <c r="F65" s="13">
        <v>828741.07</v>
      </c>
      <c r="G65" s="14">
        <v>393348.44</v>
      </c>
      <c r="H65" s="11">
        <f t="shared" si="2"/>
        <v>47.463369952209561</v>
      </c>
      <c r="I65" s="11">
        <f t="shared" si="3"/>
        <v>91.732393706314269</v>
      </c>
    </row>
    <row r="66" spans="1:9" ht="25.5" x14ac:dyDescent="0.25">
      <c r="A66" s="3" t="s">
        <v>125</v>
      </c>
      <c r="B66" s="12" t="s">
        <v>126</v>
      </c>
      <c r="C66" s="13">
        <v>7466.4</v>
      </c>
      <c r="D66" s="14">
        <v>4507.1899999999996</v>
      </c>
      <c r="E66" s="11">
        <f t="shared" si="0"/>
        <v>60.366307725275895</v>
      </c>
      <c r="F66" s="13">
        <v>8107.5</v>
      </c>
      <c r="G66" s="14">
        <v>3851.06</v>
      </c>
      <c r="H66" s="11">
        <f t="shared" si="2"/>
        <v>47.499969164353992</v>
      </c>
      <c r="I66" s="11">
        <f t="shared" si="3"/>
        <v>85.442592835003637</v>
      </c>
    </row>
    <row r="67" spans="1:9" ht="25.5" x14ac:dyDescent="0.25">
      <c r="A67" s="3" t="s">
        <v>127</v>
      </c>
      <c r="B67" s="12" t="s">
        <v>128</v>
      </c>
      <c r="C67" s="13">
        <v>11129197.09</v>
      </c>
      <c r="D67" s="14">
        <v>5106379.41</v>
      </c>
      <c r="E67" s="11">
        <f t="shared" si="0"/>
        <v>45.882729622860872</v>
      </c>
      <c r="F67" s="13">
        <v>6917716.3700000001</v>
      </c>
      <c r="G67" s="14">
        <v>3537064.28</v>
      </c>
      <c r="H67" s="11">
        <f t="shared" si="2"/>
        <v>51.130518957660009</v>
      </c>
      <c r="I67" s="11">
        <f t="shared" si="3"/>
        <v>69.267557226030718</v>
      </c>
    </row>
    <row r="68" spans="1:9" x14ac:dyDescent="0.25">
      <c r="A68" s="4">
        <v>1000</v>
      </c>
      <c r="B68" s="9" t="s">
        <v>129</v>
      </c>
      <c r="C68" s="10">
        <f>SUM(C69:C73)</f>
        <v>88251325.310000002</v>
      </c>
      <c r="D68" s="10">
        <f t="shared" ref="D68:G68" si="9">SUM(D69:D73)</f>
        <v>43966128.030000001</v>
      </c>
      <c r="E68" s="11">
        <f t="shared" si="0"/>
        <v>49.819226935754671</v>
      </c>
      <c r="F68" s="10">
        <f t="shared" si="9"/>
        <v>92333498.300000012</v>
      </c>
      <c r="G68" s="10">
        <f t="shared" si="9"/>
        <v>46600090.299999997</v>
      </c>
      <c r="H68" s="11">
        <f t="shared" si="2"/>
        <v>50.469321706616192</v>
      </c>
      <c r="I68" s="11">
        <f t="shared" si="3"/>
        <v>105.99088977815543</v>
      </c>
    </row>
    <row r="69" spans="1:9" x14ac:dyDescent="0.25">
      <c r="A69" s="3">
        <v>1001</v>
      </c>
      <c r="B69" s="12" t="s">
        <v>130</v>
      </c>
      <c r="C69" s="13">
        <v>980095.67</v>
      </c>
      <c r="D69" s="14">
        <v>526636.81000000006</v>
      </c>
      <c r="E69" s="11">
        <f t="shared" si="0"/>
        <v>53.733204432991734</v>
      </c>
      <c r="F69" s="13">
        <v>1102418.56</v>
      </c>
      <c r="G69" s="14">
        <v>536005.56999999995</v>
      </c>
      <c r="H69" s="11">
        <f t="shared" si="2"/>
        <v>48.620876811072549</v>
      </c>
      <c r="I69" s="11">
        <f t="shared" si="3"/>
        <v>101.77897933112573</v>
      </c>
    </row>
    <row r="70" spans="1:9" x14ac:dyDescent="0.25">
      <c r="A70" s="3">
        <v>1002</v>
      </c>
      <c r="B70" s="12" t="s">
        <v>131</v>
      </c>
      <c r="C70" s="13">
        <v>17466349.57</v>
      </c>
      <c r="D70" s="14">
        <v>7979614.9500000002</v>
      </c>
      <c r="E70" s="11">
        <f t="shared" si="0"/>
        <v>45.685647811066914</v>
      </c>
      <c r="F70" s="13">
        <v>18638252.530000001</v>
      </c>
      <c r="G70" s="14">
        <v>8616815.2200000007</v>
      </c>
      <c r="H70" s="11">
        <f t="shared" si="2"/>
        <v>46.231883628201921</v>
      </c>
      <c r="I70" s="11">
        <f t="shared" si="3"/>
        <v>107.98535109767421</v>
      </c>
    </row>
    <row r="71" spans="1:9" x14ac:dyDescent="0.25">
      <c r="A71" s="3">
        <v>1003</v>
      </c>
      <c r="B71" s="12" t="s">
        <v>132</v>
      </c>
      <c r="C71" s="13">
        <v>48804333.729999997</v>
      </c>
      <c r="D71" s="14">
        <v>27313404.539999999</v>
      </c>
      <c r="E71" s="11">
        <f t="shared" si="0"/>
        <v>55.965121235146512</v>
      </c>
      <c r="F71" s="13">
        <v>50234426.170000002</v>
      </c>
      <c r="G71" s="14">
        <v>26575603.899999999</v>
      </c>
      <c r="H71" s="11">
        <f t="shared" ref="H71:H89" si="10">G71*100/F71</f>
        <v>52.903170049289727</v>
      </c>
      <c r="I71" s="11">
        <f t="shared" ref="I71:I89" si="11">G71*100/D71</f>
        <v>97.298759885756809</v>
      </c>
    </row>
    <row r="72" spans="1:9" x14ac:dyDescent="0.25">
      <c r="A72" s="3">
        <v>1004</v>
      </c>
      <c r="B72" s="12" t="s">
        <v>133</v>
      </c>
      <c r="C72" s="13">
        <v>20271979.059999999</v>
      </c>
      <c r="D72" s="14">
        <v>7859769.3399999999</v>
      </c>
      <c r="E72" s="11">
        <f t="shared" ref="E72:E89" si="12">D72*100/C72</f>
        <v>38.77159362061812</v>
      </c>
      <c r="F72" s="13">
        <v>21740721.809999999</v>
      </c>
      <c r="G72" s="14">
        <v>10644335.92</v>
      </c>
      <c r="H72" s="11">
        <f t="shared" si="10"/>
        <v>48.960361173951291</v>
      </c>
      <c r="I72" s="11">
        <f t="shared" si="11"/>
        <v>135.42809540006169</v>
      </c>
    </row>
    <row r="73" spans="1:9" ht="25.5" x14ac:dyDescent="0.25">
      <c r="A73" s="3">
        <v>1006</v>
      </c>
      <c r="B73" s="12" t="s">
        <v>134</v>
      </c>
      <c r="C73" s="13">
        <v>728567.28</v>
      </c>
      <c r="D73" s="14">
        <v>286702.39</v>
      </c>
      <c r="E73" s="11">
        <f t="shared" si="12"/>
        <v>39.351532503628214</v>
      </c>
      <c r="F73" s="13">
        <v>617679.23</v>
      </c>
      <c r="G73" s="14">
        <v>227329.69</v>
      </c>
      <c r="H73" s="11">
        <f t="shared" si="10"/>
        <v>36.803842343865114</v>
      </c>
      <c r="I73" s="11">
        <f t="shared" si="11"/>
        <v>79.291173680135699</v>
      </c>
    </row>
    <row r="74" spans="1:9" ht="25.5" customHeight="1" x14ac:dyDescent="0.25">
      <c r="A74" s="4">
        <v>1100</v>
      </c>
      <c r="B74" s="9" t="s">
        <v>135</v>
      </c>
      <c r="C74" s="10">
        <f>SUM(C75:C78)</f>
        <v>22355848.91</v>
      </c>
      <c r="D74" s="10">
        <f t="shared" ref="D74:G74" si="13">SUM(D75:D78)</f>
        <v>12754788.049999999</v>
      </c>
      <c r="E74" s="11">
        <f t="shared" si="12"/>
        <v>57.053472231576286</v>
      </c>
      <c r="F74" s="10">
        <f t="shared" si="13"/>
        <v>15780588.620000001</v>
      </c>
      <c r="G74" s="10">
        <f t="shared" si="13"/>
        <v>8148036.5499999998</v>
      </c>
      <c r="H74" s="11">
        <f t="shared" si="10"/>
        <v>51.633286604235678</v>
      </c>
      <c r="I74" s="11">
        <f t="shared" si="11"/>
        <v>63.882179131937832</v>
      </c>
    </row>
    <row r="75" spans="1:9" x14ac:dyDescent="0.25">
      <c r="A75" s="3">
        <v>1101</v>
      </c>
      <c r="B75" s="12" t="s">
        <v>136</v>
      </c>
      <c r="C75" s="13">
        <v>1043452.02</v>
      </c>
      <c r="D75" s="14">
        <v>510868.82</v>
      </c>
      <c r="E75" s="11">
        <f t="shared" si="12"/>
        <v>48.959493125520041</v>
      </c>
      <c r="F75" s="13">
        <v>1021936.36</v>
      </c>
      <c r="G75" s="14">
        <v>494776.79</v>
      </c>
      <c r="H75" s="11">
        <f t="shared" si="10"/>
        <v>48.415616604540816</v>
      </c>
      <c r="I75" s="11">
        <f t="shared" si="11"/>
        <v>96.850066128521988</v>
      </c>
    </row>
    <row r="76" spans="1:9" x14ac:dyDescent="0.25">
      <c r="A76" s="3">
        <v>1102</v>
      </c>
      <c r="B76" s="12" t="s">
        <v>137</v>
      </c>
      <c r="C76" s="13">
        <v>12098541.43</v>
      </c>
      <c r="D76" s="14">
        <v>6872121.6299999999</v>
      </c>
      <c r="E76" s="11">
        <f t="shared" si="12"/>
        <v>56.801240626904232</v>
      </c>
      <c r="F76" s="13">
        <v>5411623.1600000001</v>
      </c>
      <c r="G76" s="14">
        <v>2105379.92</v>
      </c>
      <c r="H76" s="11">
        <f t="shared" si="10"/>
        <v>38.904776954203143</v>
      </c>
      <c r="I76" s="11">
        <f t="shared" si="11"/>
        <v>30.636534586481119</v>
      </c>
    </row>
    <row r="77" spans="1:9" x14ac:dyDescent="0.25">
      <c r="A77" s="3">
        <v>1103</v>
      </c>
      <c r="B77" s="12" t="s">
        <v>138</v>
      </c>
      <c r="C77" s="13">
        <v>9022388.6199999992</v>
      </c>
      <c r="D77" s="14">
        <v>5278988.34</v>
      </c>
      <c r="E77" s="11">
        <f t="shared" si="12"/>
        <v>58.509875403704349</v>
      </c>
      <c r="F77" s="13">
        <v>9134012.6899999995</v>
      </c>
      <c r="G77" s="14">
        <v>5452412.6799999997</v>
      </c>
      <c r="H77" s="11">
        <f t="shared" si="10"/>
        <v>59.693508921542787</v>
      </c>
      <c r="I77" s="11">
        <f t="shared" si="11"/>
        <v>103.28518134215088</v>
      </c>
    </row>
    <row r="78" spans="1:9" ht="25.5" x14ac:dyDescent="0.25">
      <c r="A78" s="3">
        <v>1105</v>
      </c>
      <c r="B78" s="12" t="s">
        <v>139</v>
      </c>
      <c r="C78" s="13">
        <v>191466.84</v>
      </c>
      <c r="D78" s="14">
        <v>92809.26</v>
      </c>
      <c r="E78" s="11">
        <f t="shared" si="12"/>
        <v>48.472759042766882</v>
      </c>
      <c r="F78" s="13">
        <v>213016.41</v>
      </c>
      <c r="G78" s="14">
        <v>95467.16</v>
      </c>
      <c r="H78" s="11">
        <f t="shared" si="10"/>
        <v>44.816810122750638</v>
      </c>
      <c r="I78" s="11">
        <f t="shared" si="11"/>
        <v>102.86383061345389</v>
      </c>
    </row>
    <row r="79" spans="1:9" ht="25.5" x14ac:dyDescent="0.25">
      <c r="A79" s="4">
        <v>1200</v>
      </c>
      <c r="B79" s="9" t="s">
        <v>140</v>
      </c>
      <c r="C79" s="10">
        <f>SUM(C80:C82)</f>
        <v>937190.03</v>
      </c>
      <c r="D79" s="10">
        <f t="shared" ref="D79:G79" si="14">SUM(D80:D82)</f>
        <v>420810.37</v>
      </c>
      <c r="E79" s="11">
        <f t="shared" si="12"/>
        <v>44.901285388193898</v>
      </c>
      <c r="F79" s="10">
        <f t="shared" si="14"/>
        <v>879965.52</v>
      </c>
      <c r="G79" s="10">
        <f t="shared" si="14"/>
        <v>417562.61</v>
      </c>
      <c r="H79" s="11">
        <f t="shared" si="10"/>
        <v>47.452155852652041</v>
      </c>
      <c r="I79" s="11">
        <f t="shared" si="11"/>
        <v>99.228212935912197</v>
      </c>
    </row>
    <row r="80" spans="1:9" x14ac:dyDescent="0.25">
      <c r="A80" s="3">
        <v>1201</v>
      </c>
      <c r="B80" s="12" t="s">
        <v>141</v>
      </c>
      <c r="C80" s="13">
        <v>302335.24</v>
      </c>
      <c r="D80" s="14">
        <v>145653.69</v>
      </c>
      <c r="E80" s="11">
        <f t="shared" si="12"/>
        <v>48.176219880950697</v>
      </c>
      <c r="F80" s="13">
        <v>278741.24</v>
      </c>
      <c r="G80" s="14">
        <v>140502.1</v>
      </c>
      <c r="H80" s="11">
        <f t="shared" si="10"/>
        <v>50.405924864221745</v>
      </c>
      <c r="I80" s="11">
        <f t="shared" si="11"/>
        <v>96.463124277867593</v>
      </c>
    </row>
    <row r="81" spans="1:9" x14ac:dyDescent="0.25">
      <c r="A81" s="3">
        <v>1202</v>
      </c>
      <c r="B81" s="12" t="s">
        <v>142</v>
      </c>
      <c r="C81" s="13">
        <v>494999.23</v>
      </c>
      <c r="D81" s="14">
        <v>236003.46</v>
      </c>
      <c r="E81" s="11">
        <f t="shared" si="12"/>
        <v>47.677540831730184</v>
      </c>
      <c r="F81" s="13">
        <v>487891.78</v>
      </c>
      <c r="G81" s="14">
        <v>240413.16</v>
      </c>
      <c r="H81" s="11">
        <f t="shared" si="10"/>
        <v>49.275919344244741</v>
      </c>
      <c r="I81" s="11">
        <f t="shared" si="11"/>
        <v>101.86848955519551</v>
      </c>
    </row>
    <row r="82" spans="1:9" ht="25.5" x14ac:dyDescent="0.25">
      <c r="A82" s="3">
        <v>1204</v>
      </c>
      <c r="B82" s="12" t="s">
        <v>143</v>
      </c>
      <c r="C82" s="13">
        <v>139855.56</v>
      </c>
      <c r="D82" s="14">
        <v>39153.22</v>
      </c>
      <c r="E82" s="11">
        <f t="shared" si="12"/>
        <v>27.995469039629171</v>
      </c>
      <c r="F82" s="13">
        <v>113332.5</v>
      </c>
      <c r="G82" s="14">
        <v>36647.35</v>
      </c>
      <c r="H82" s="11">
        <f t="shared" si="10"/>
        <v>32.336134824520769</v>
      </c>
      <c r="I82" s="11">
        <f t="shared" si="11"/>
        <v>93.599836743951073</v>
      </c>
    </row>
    <row r="83" spans="1:9" ht="38.25" x14ac:dyDescent="0.25">
      <c r="A83" s="4">
        <v>1300</v>
      </c>
      <c r="B83" s="9" t="s">
        <v>144</v>
      </c>
      <c r="C83" s="10">
        <f>SUM(C84)</f>
        <v>8496287.4299999997</v>
      </c>
      <c r="D83" s="10">
        <f t="shared" ref="D83:G83" si="15">SUM(D84)</f>
        <v>1704515.49</v>
      </c>
      <c r="E83" s="11">
        <f t="shared" si="12"/>
        <v>20.06188590067509</v>
      </c>
      <c r="F83" s="10">
        <f t="shared" si="15"/>
        <v>18242208.41</v>
      </c>
      <c r="G83" s="10">
        <f t="shared" si="15"/>
        <v>7672994.7300000004</v>
      </c>
      <c r="H83" s="11">
        <f t="shared" si="10"/>
        <v>42.061764439626856</v>
      </c>
      <c r="I83" s="11">
        <f t="shared" si="11"/>
        <v>450.15693755883672</v>
      </c>
    </row>
    <row r="84" spans="1:9" ht="25.5" x14ac:dyDescent="0.25">
      <c r="A84" s="3">
        <v>1301</v>
      </c>
      <c r="B84" s="12" t="s">
        <v>145</v>
      </c>
      <c r="C84" s="13">
        <v>8496287.4299999997</v>
      </c>
      <c r="D84" s="14">
        <v>1704515.49</v>
      </c>
      <c r="E84" s="11">
        <f t="shared" si="12"/>
        <v>20.06188590067509</v>
      </c>
      <c r="F84" s="13">
        <v>18242208.41</v>
      </c>
      <c r="G84" s="14">
        <v>7672994.7300000004</v>
      </c>
      <c r="H84" s="11">
        <f t="shared" si="10"/>
        <v>42.061764439626856</v>
      </c>
      <c r="I84" s="11">
        <f t="shared" si="11"/>
        <v>450.15693755883672</v>
      </c>
    </row>
    <row r="85" spans="1:9" ht="51" x14ac:dyDescent="0.25">
      <c r="A85" s="4">
        <v>1400</v>
      </c>
      <c r="B85" s="9" t="s">
        <v>146</v>
      </c>
      <c r="C85" s="10">
        <f>SUM(C86:C88)</f>
        <v>243400</v>
      </c>
      <c r="D85" s="10">
        <f t="shared" ref="D85:G85" si="16">SUM(D86:D88)</f>
        <v>0</v>
      </c>
      <c r="E85" s="11">
        <f t="shared" si="12"/>
        <v>0</v>
      </c>
      <c r="F85" s="10">
        <f t="shared" si="16"/>
        <v>12549.4</v>
      </c>
      <c r="G85" s="10">
        <f t="shared" si="16"/>
        <v>0</v>
      </c>
      <c r="H85" s="11">
        <f t="shared" si="10"/>
        <v>0</v>
      </c>
      <c r="I85" s="11">
        <v>0</v>
      </c>
    </row>
    <row r="86" spans="1:9" ht="38.25" x14ac:dyDescent="0.25">
      <c r="A86" s="3">
        <v>1401</v>
      </c>
      <c r="B86" s="12" t="s">
        <v>147</v>
      </c>
      <c r="C86" s="8">
        <v>0</v>
      </c>
      <c r="D86" s="8">
        <v>0</v>
      </c>
      <c r="E86" s="11">
        <v>0</v>
      </c>
      <c r="F86" s="13">
        <v>0</v>
      </c>
      <c r="G86" s="14">
        <v>0</v>
      </c>
      <c r="H86" s="11">
        <v>0</v>
      </c>
      <c r="I86" s="11">
        <v>0</v>
      </c>
    </row>
    <row r="87" spans="1:9" x14ac:dyDescent="0.25">
      <c r="A87" s="3">
        <v>1402</v>
      </c>
      <c r="B87" s="12" t="s">
        <v>148</v>
      </c>
      <c r="C87" s="13">
        <v>243400</v>
      </c>
      <c r="D87" s="14">
        <v>0</v>
      </c>
      <c r="E87" s="11">
        <f t="shared" si="12"/>
        <v>0</v>
      </c>
      <c r="F87" s="13">
        <v>0</v>
      </c>
      <c r="G87" s="14">
        <v>0</v>
      </c>
      <c r="H87" s="11">
        <v>0</v>
      </c>
      <c r="I87" s="11">
        <v>0</v>
      </c>
    </row>
    <row r="88" spans="1:9" ht="25.5" x14ac:dyDescent="0.25">
      <c r="A88" s="3">
        <v>1403</v>
      </c>
      <c r="B88" s="12" t="s">
        <v>149</v>
      </c>
      <c r="C88" s="8">
        <v>0</v>
      </c>
      <c r="D88" s="8">
        <v>0</v>
      </c>
      <c r="E88" s="11">
        <v>0</v>
      </c>
      <c r="F88" s="13">
        <v>12549.4</v>
      </c>
      <c r="G88" s="14">
        <v>0</v>
      </c>
      <c r="H88" s="11">
        <f t="shared" si="10"/>
        <v>0</v>
      </c>
      <c r="I88" s="11">
        <v>0</v>
      </c>
    </row>
    <row r="89" spans="1:9" x14ac:dyDescent="0.25">
      <c r="A89" s="5"/>
      <c r="B89" s="17" t="s">
        <v>150</v>
      </c>
      <c r="C89" s="10">
        <f>C6+C15+C18+C23+C35+C40+C45+C55+C59+C68+C74+C79+C83+C85</f>
        <v>491248574.47000003</v>
      </c>
      <c r="D89" s="10">
        <f t="shared" ref="D89:G89" si="17">D6+D15+D18+D23+D35+D40+D45+D55+D59+D68+D74+D79+D83+D85</f>
        <v>219220282.80000004</v>
      </c>
      <c r="E89" s="11">
        <f t="shared" si="12"/>
        <v>44.625123449266631</v>
      </c>
      <c r="F89" s="10">
        <f t="shared" si="17"/>
        <v>476286422.82999992</v>
      </c>
      <c r="G89" s="10">
        <f t="shared" si="17"/>
        <v>213077744.86000004</v>
      </c>
      <c r="H89" s="11">
        <f t="shared" si="10"/>
        <v>44.737312391550894</v>
      </c>
      <c r="I89" s="11">
        <f t="shared" si="11"/>
        <v>97.198006561462208</v>
      </c>
    </row>
  </sheetData>
  <mergeCells count="11">
    <mergeCell ref="A1:I1"/>
    <mergeCell ref="A2:I2"/>
    <mergeCell ref="A4:A5"/>
    <mergeCell ref="C4:C5"/>
    <mergeCell ref="D4:D5"/>
    <mergeCell ref="E4:E5"/>
    <mergeCell ref="F4:F5"/>
    <mergeCell ref="G4:G5"/>
    <mergeCell ref="H4:H5"/>
    <mergeCell ref="I4:I5"/>
    <mergeCell ref="B4:B5"/>
  </mergeCells>
  <pageMargins left="0.51181102362204722" right="0.51181102362204722" top="0.74803149606299213" bottom="0.74803149606299213" header="0.31496062992125984" footer="0.31496062992125984"/>
  <pageSetup paperSize="9" scale="9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Сычева Светлана Александровна</dc:creator>
  <cp:lastModifiedBy>Строганцева Наталья Николаевна</cp:lastModifiedBy>
  <cp:revision>1</cp:revision>
  <cp:lastPrinted>2026-08-20T10:16:11Z</cp:lastPrinted>
  <dcterms:created xsi:type="dcterms:W3CDTF">2024-05-21T05:39:51Z</dcterms:created>
  <dcterms:modified xsi:type="dcterms:W3CDTF">2026-08-24T08:07:10Z</dcterms:modified>
</cp:coreProperties>
</file>