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-120" yWindow="0" windowWidth="29040" windowHeight="15720"/>
  </bookViews>
  <sheets>
    <sheet name="Лист1" sheetId="1" r:id="rId1"/>
  </sheets>
  <definedNames>
    <definedName name="_xlnm.Print_Titles" localSheetId="0">Лист1!$4:$5</definedName>
  </definedName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2" i="1" l="1"/>
  <c r="C22" i="1"/>
  <c r="I12" i="1" l="1"/>
  <c r="H7" i="1"/>
  <c r="I7" i="1"/>
  <c r="H8" i="1"/>
  <c r="I8" i="1"/>
  <c r="H9" i="1"/>
  <c r="I9" i="1"/>
  <c r="H10" i="1"/>
  <c r="I10" i="1"/>
  <c r="H11" i="1"/>
  <c r="I11" i="1"/>
  <c r="H12" i="1"/>
  <c r="I13" i="1"/>
  <c r="H14" i="1"/>
  <c r="I14" i="1"/>
  <c r="H15" i="1"/>
  <c r="I15" i="1"/>
  <c r="H16" i="1"/>
  <c r="I16" i="1"/>
  <c r="H17" i="1"/>
  <c r="I17" i="1"/>
  <c r="H18" i="1"/>
  <c r="I18" i="1"/>
  <c r="H19" i="1"/>
  <c r="I19" i="1"/>
  <c r="H20" i="1"/>
  <c r="I20" i="1"/>
  <c r="H22" i="1"/>
  <c r="I22" i="1"/>
  <c r="H23" i="1"/>
  <c r="I23" i="1"/>
  <c r="H24" i="1"/>
  <c r="I24" i="1"/>
  <c r="H25" i="1"/>
  <c r="I25" i="1"/>
  <c r="H26" i="1"/>
  <c r="I26" i="1"/>
  <c r="H27" i="1"/>
  <c r="I27" i="1"/>
  <c r="H28" i="1"/>
  <c r="I28" i="1"/>
  <c r="H29" i="1"/>
  <c r="I29" i="1"/>
  <c r="H31" i="1"/>
  <c r="I31" i="1"/>
  <c r="H32" i="1"/>
  <c r="I32" i="1"/>
  <c r="E7" i="1"/>
  <c r="E8" i="1"/>
  <c r="E9" i="1"/>
  <c r="E10" i="1"/>
  <c r="E11" i="1"/>
  <c r="E14" i="1"/>
  <c r="E15" i="1"/>
  <c r="E16" i="1"/>
  <c r="E17" i="1"/>
  <c r="E18" i="1"/>
  <c r="E19" i="1"/>
  <c r="E20" i="1"/>
  <c r="E22" i="1"/>
  <c r="E23" i="1"/>
  <c r="E24" i="1"/>
  <c r="E25" i="1"/>
  <c r="E26" i="1"/>
  <c r="E27" i="1"/>
  <c r="E28" i="1"/>
  <c r="E29" i="1"/>
  <c r="E31" i="1"/>
  <c r="E32" i="1"/>
  <c r="C21" i="1"/>
  <c r="D21" i="1"/>
  <c r="E21" i="1" l="1"/>
  <c r="G21" i="1"/>
  <c r="F21" i="1"/>
  <c r="H21" i="1" l="1"/>
  <c r="I21" i="1"/>
  <c r="D6" i="1"/>
  <c r="C6" i="1"/>
  <c r="C33" i="1" s="1"/>
  <c r="G6" i="1" l="1"/>
  <c r="I6" i="1" s="1"/>
  <c r="F6" i="1"/>
  <c r="G33" i="1" l="1"/>
  <c r="F33" i="1"/>
  <c r="H6" i="1"/>
  <c r="D33" i="1"/>
  <c r="E6" i="1"/>
  <c r="H33" i="1" l="1"/>
  <c r="I33" i="1"/>
  <c r="E33" i="1"/>
</calcChain>
</file>

<file path=xl/sharedStrings.xml><?xml version="1.0" encoding="utf-8"?>
<sst xmlns="http://schemas.openxmlformats.org/spreadsheetml/2006/main" count="67" uniqueCount="66">
  <si>
    <t>Код бюджетной классификации</t>
  </si>
  <si>
    <t>Наименование показателя</t>
  </si>
  <si>
    <t>% исп</t>
  </si>
  <si>
    <t>1 00 00000 00 0000 000</t>
  </si>
  <si>
    <t>1. НАЛОГОВЫЕ И НЕНАЛОГОВЫЕ ДОХОДЫ</t>
  </si>
  <si>
    <t>1 01 00000 00 0000 000</t>
  </si>
  <si>
    <t>1.1. Налоги на прибыль, доходы</t>
  </si>
  <si>
    <t>1 03 00000 00 0000 000</t>
  </si>
  <si>
    <t>1.2. Налоги на товары (работы,  услуги), реализуемые на территории Российской Федерации</t>
  </si>
  <si>
    <t>1 05 00000 00 0000 000</t>
  </si>
  <si>
    <t>1.3. Налоги на совокупный  доход</t>
  </si>
  <si>
    <t>1 06 00000 00 0000 000</t>
  </si>
  <si>
    <t xml:space="preserve">1.4. Налоги на имущество </t>
  </si>
  <si>
    <t>1 07 00000 00 0000 000</t>
  </si>
  <si>
    <t>1.5. Налоги, сборы и регулярные платежи за пользование природными ресурсами</t>
  </si>
  <si>
    <t>1 08 00000 00 0000 000</t>
  </si>
  <si>
    <t>1.6. Государственная пошлина</t>
  </si>
  <si>
    <t>1 09 00000 00 0000 000</t>
  </si>
  <si>
    <t>1.7. Задолженность и перерасчеты по отмененным налогам, сборам и иным обязательным платежам</t>
  </si>
  <si>
    <t>1 11 00000 00 0000 000</t>
  </si>
  <si>
    <t>1.8. Доходы от использования имущества, находящегося в государственной и муниципальной собственности</t>
  </si>
  <si>
    <t>1 12 00000 00 0000 000</t>
  </si>
  <si>
    <t>1.9. Платежи при пользовании природными ресурсами</t>
  </si>
  <si>
    <t>1 13 00000 00 0000 000</t>
  </si>
  <si>
    <t>1.10. Доходы от оказания платных услуг и компенсации затрат государства</t>
  </si>
  <si>
    <t>1 14 00000 00 0000 000</t>
  </si>
  <si>
    <t>1.11. Доходы от продажи материальных и нематериальных активов</t>
  </si>
  <si>
    <t>1 15 00000 00 0000 000</t>
  </si>
  <si>
    <t>1.12. Административные платежи и сборы</t>
  </si>
  <si>
    <t>1 16 00000 00 0000 000</t>
  </si>
  <si>
    <t>1.13. Штрафы, санкции,  возмещение  ущерба</t>
  </si>
  <si>
    <t>1 17 00000 00 0000 000</t>
  </si>
  <si>
    <t>1.14. Прочие неналоговые доходы</t>
  </si>
  <si>
    <t>2 00 00000 00 0000 000</t>
  </si>
  <si>
    <t>2. БЕЗВОЗМЕЗДНЫЕ ПОСТУПЛЕНИЯ</t>
  </si>
  <si>
    <t>2 02 00000 00 0000 000</t>
  </si>
  <si>
    <t>2.1. Безвозмездные поступления от других бюджетов бюджетной системы Российской Федерации</t>
  </si>
  <si>
    <t>2 02 10000 00 0000 150</t>
  </si>
  <si>
    <t xml:space="preserve">2.1.1. Дотации бюджетам бюджетной системы Российской Федерации </t>
  </si>
  <si>
    <t>2 02 20000 00 0000 150</t>
  </si>
  <si>
    <t>2.1.2. Субсидии бюджетам бюджетной системы  Российской Федерации  (межбюджетные субсидии)</t>
  </si>
  <si>
    <t>2 02 30000 00 0000 150</t>
  </si>
  <si>
    <t xml:space="preserve">2.1.3. Субвенции  бюджетам бюджетной системы Российской Федерации </t>
  </si>
  <si>
    <t>2 02 40000 00 0000 150</t>
  </si>
  <si>
    <t>2.1.4. Иные межбюджетные трансферты</t>
  </si>
  <si>
    <t>2 03 00000 00 0000 000</t>
  </si>
  <si>
    <t>2.2. Безвозмездные поступления от государственных  (муниципальных) организаций</t>
  </si>
  <si>
    <t>2 04 00000 00 0000 000</t>
  </si>
  <si>
    <t>2.3. Безвозмездные поступления от негосударственных   организаций</t>
  </si>
  <si>
    <t>2 18 00000 00 0000 000</t>
  </si>
  <si>
    <t>2 19 00000 00 0000 000</t>
  </si>
  <si>
    <t>ИТОГО</t>
  </si>
  <si>
    <t xml:space="preserve">Доходы консолидированного бюджета Нижегородской области по кодам видов доходов </t>
  </si>
  <si>
    <t>тыс.рублей</t>
  </si>
  <si>
    <t>План на 2025 г.</t>
  </si>
  <si>
    <t>2 07 0000 00 0000 000</t>
  </si>
  <si>
    <t>2.4. Прочие безвозмездные поступления</t>
  </si>
  <si>
    <t>2 08 0000 00 0000 000</t>
  </si>
  <si>
    <t>2.5. 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</si>
  <si>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2.6. 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</si>
  <si>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2.7. Возврат остатков субсидий, субвенций и иных межбюджетных трансфертов, имеющих целевое назначение, прошлых лет</t>
  </si>
  <si>
    <t>за 2 квартал 2026 года в сравнении с 2 кварталом 2025 г.</t>
  </si>
  <si>
    <t>Исполнено за 2 квартал на 2025 г.</t>
  </si>
  <si>
    <t>План на 2026 г.</t>
  </si>
  <si>
    <t>Исполнено за 2 квартал 2026 г.</t>
  </si>
  <si>
    <t>% исп. 2 кв. 2026 г. в сравнении с 2 кв. 2025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</si>
</sst>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7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1"/>
      <color rgb="FF000000"/>
      <name val="Calibri"/>
      <family val="2"/>
      <scheme val="minor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2" fillId="0" borderId="0"/>
  </cellStyleXfs>
  <cellXfs count="25">
    <xf numFmtId="0" fontId="0" fillId="0" borderId="0" xfId="0"/>
    <xf numFmtId="4" fontId="4" fillId="0" borderId="1" xfId="0" applyNumberFormat="1" applyFont="1" applyBorder="1" applyAlignment="1">
      <alignment horizontal="right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164" fontId="4" fillId="0" borderId="0" xfId="0" applyNumberFormat="1" applyFont="1"/>
    <xf numFmtId="0" fontId="4" fillId="0" borderId="0" xfId="0" applyFont="1" applyAlignment="1">
      <alignment horizontal="center"/>
    </xf>
    <xf numFmtId="4" fontId="4" fillId="0" borderId="0" xfId="0" applyNumberFormat="1" applyFont="1" applyAlignment="1">
      <alignment horizontal="center"/>
    </xf>
    <xf numFmtId="0" fontId="4" fillId="0" borderId="0" xfId="0" applyFont="1"/>
    <xf numFmtId="4" fontId="4" fillId="0" borderId="0" xfId="0" applyNumberFormat="1" applyFont="1"/>
    <xf numFmtId="0" fontId="4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right" vertical="center" wrapText="1"/>
    </xf>
    <xf numFmtId="164" fontId="3" fillId="0" borderId="1" xfId="0" applyNumberFormat="1" applyFont="1" applyBorder="1" applyAlignment="1">
      <alignment horizontal="right" vertical="center" wrapText="1"/>
    </xf>
    <xf numFmtId="164" fontId="4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wrapText="1" readingOrder="1"/>
    </xf>
    <xf numFmtId="4" fontId="6" fillId="0" borderId="1" xfId="0" applyNumberFormat="1" applyFont="1" applyFill="1" applyBorder="1" applyAlignment="1">
      <alignment vertical="center"/>
    </xf>
    <xf numFmtId="4" fontId="6" fillId="0" borderId="1" xfId="0" applyNumberFormat="1" applyFont="1" applyBorder="1" applyAlignment="1">
      <alignment vertical="center"/>
    </xf>
    <xf numFmtId="4" fontId="6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/>
    </xf>
    <xf numFmtId="164" fontId="4" fillId="0" borderId="0" xfId="0" applyNumberFormat="1" applyFont="1" applyBorder="1" applyAlignment="1">
      <alignment horizontal="right"/>
    </xf>
  </cellXfs>
  <cellStyles count="2">
    <cellStyle name="Normal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3"/>
  <sheetViews>
    <sheetView tabSelected="1" zoomScale="110" zoomScaleNormal="110" workbookViewId="0">
      <selection activeCell="B14" sqref="B14"/>
    </sheetView>
  </sheetViews>
  <sheetFormatPr defaultRowHeight="15" x14ac:dyDescent="0.25"/>
  <cols>
    <col min="1" max="1" width="23.5703125" style="10" customWidth="1"/>
    <col min="2" max="2" width="41.7109375" style="10" customWidth="1"/>
    <col min="3" max="3" width="17.85546875" style="10" customWidth="1"/>
    <col min="4" max="4" width="19.5703125" style="11" customWidth="1"/>
    <col min="5" max="5" width="9.5703125" style="10" customWidth="1"/>
    <col min="6" max="7" width="17.85546875" style="11" customWidth="1"/>
    <col min="8" max="8" width="9.85546875" style="10" customWidth="1"/>
    <col min="9" max="9" width="13.5703125" style="7" customWidth="1"/>
  </cols>
  <sheetData>
    <row r="1" spans="1:9" ht="24.75" customHeight="1" x14ac:dyDescent="0.3">
      <c r="A1" s="23" t="s">
        <v>52</v>
      </c>
      <c r="B1" s="23"/>
      <c r="C1" s="23"/>
      <c r="D1" s="23"/>
      <c r="E1" s="23"/>
      <c r="F1" s="23"/>
      <c r="G1" s="23"/>
      <c r="H1" s="23"/>
    </row>
    <row r="2" spans="1:9" ht="19.5" customHeight="1" x14ac:dyDescent="0.3">
      <c r="A2" s="23" t="s">
        <v>61</v>
      </c>
      <c r="B2" s="23"/>
      <c r="C2" s="23"/>
      <c r="D2" s="23"/>
      <c r="E2" s="23"/>
      <c r="F2" s="23"/>
      <c r="G2" s="23"/>
      <c r="H2" s="23"/>
    </row>
    <row r="3" spans="1:9" x14ac:dyDescent="0.25">
      <c r="A3" s="8"/>
      <c r="B3" s="8"/>
      <c r="C3" s="8"/>
      <c r="D3" s="9"/>
      <c r="E3" s="8"/>
      <c r="F3" s="9"/>
      <c r="G3" s="9"/>
      <c r="H3" s="24" t="s">
        <v>53</v>
      </c>
      <c r="I3" s="24"/>
    </row>
    <row r="4" spans="1:9" ht="60.75" customHeight="1" x14ac:dyDescent="0.25">
      <c r="A4" s="22" t="s">
        <v>0</v>
      </c>
      <c r="B4" s="22" t="s">
        <v>1</v>
      </c>
      <c r="C4" s="22" t="s">
        <v>54</v>
      </c>
      <c r="D4" s="22" t="s">
        <v>62</v>
      </c>
      <c r="E4" s="22" t="s">
        <v>2</v>
      </c>
      <c r="F4" s="22" t="s">
        <v>63</v>
      </c>
      <c r="G4" s="22" t="s">
        <v>64</v>
      </c>
      <c r="H4" s="22" t="s">
        <v>2</v>
      </c>
      <c r="I4" s="22" t="s">
        <v>65</v>
      </c>
    </row>
    <row r="5" spans="1:9" x14ac:dyDescent="0.25">
      <c r="A5" s="22"/>
      <c r="B5" s="22"/>
      <c r="C5" s="22"/>
      <c r="D5" s="22"/>
      <c r="E5" s="22"/>
      <c r="F5" s="22"/>
      <c r="G5" s="22"/>
      <c r="H5" s="22"/>
      <c r="I5" s="22"/>
    </row>
    <row r="6" spans="1:9" ht="45" customHeight="1" x14ac:dyDescent="0.25">
      <c r="A6" s="5" t="s">
        <v>3</v>
      </c>
      <c r="B6" s="6" t="s">
        <v>4</v>
      </c>
      <c r="C6" s="2">
        <f>SUM(C7:C20)</f>
        <v>397643257.48999995</v>
      </c>
      <c r="D6" s="2">
        <f>SUM(D7:D20)</f>
        <v>155039498.03000003</v>
      </c>
      <c r="E6" s="14">
        <f t="shared" ref="E6:E33" si="0">D6*100/C6</f>
        <v>38.98959560100149</v>
      </c>
      <c r="F6" s="2">
        <f>SUM(F7:F20)</f>
        <v>382312640.45999986</v>
      </c>
      <c r="G6" s="2">
        <f>SUM(G7:G20)</f>
        <v>167502236.50999999</v>
      </c>
      <c r="H6" s="14">
        <f>G6*100/F6</f>
        <v>43.812895202329891</v>
      </c>
      <c r="I6" s="15">
        <f>G6*100/D6</f>
        <v>108.03842803824638</v>
      </c>
    </row>
    <row r="7" spans="1:9" ht="27" customHeight="1" x14ac:dyDescent="0.25">
      <c r="A7" s="3" t="s">
        <v>5</v>
      </c>
      <c r="B7" s="4" t="s">
        <v>6</v>
      </c>
      <c r="C7" s="1">
        <v>276737185.62</v>
      </c>
      <c r="D7" s="1">
        <v>103569332.98999999</v>
      </c>
      <c r="E7" s="14">
        <f t="shared" si="0"/>
        <v>37.425159455157427</v>
      </c>
      <c r="F7" s="1">
        <v>258975657.81</v>
      </c>
      <c r="G7" s="1">
        <v>111031358.13</v>
      </c>
      <c r="H7" s="14">
        <f t="shared" ref="H7:H33" si="1">G7*100/F7</f>
        <v>42.873279700850972</v>
      </c>
      <c r="I7" s="15">
        <f t="shared" ref="I7:I33" si="2">G7*100/D7</f>
        <v>107.20485970564326</v>
      </c>
    </row>
    <row r="8" spans="1:9" ht="45" x14ac:dyDescent="0.25">
      <c r="A8" s="3" t="s">
        <v>7</v>
      </c>
      <c r="B8" s="4" t="s">
        <v>8</v>
      </c>
      <c r="C8" s="1">
        <v>34854100.899999999</v>
      </c>
      <c r="D8" s="1">
        <v>13438541.289999999</v>
      </c>
      <c r="E8" s="14">
        <f t="shared" si="0"/>
        <v>38.556557027698283</v>
      </c>
      <c r="F8" s="1">
        <v>39820658</v>
      </c>
      <c r="G8" s="1">
        <v>16953681.34</v>
      </c>
      <c r="H8" s="14">
        <f t="shared" si="1"/>
        <v>42.57509089879931</v>
      </c>
      <c r="I8" s="15">
        <f t="shared" si="2"/>
        <v>126.15715481423356</v>
      </c>
    </row>
    <row r="9" spans="1:9" ht="27" customHeight="1" x14ac:dyDescent="0.25">
      <c r="A9" s="3" t="s">
        <v>9</v>
      </c>
      <c r="B9" s="4" t="s">
        <v>10</v>
      </c>
      <c r="C9" s="1">
        <v>34253797.369999997</v>
      </c>
      <c r="D9" s="1">
        <v>16133750.91</v>
      </c>
      <c r="E9" s="14">
        <f t="shared" si="0"/>
        <v>47.100619927559293</v>
      </c>
      <c r="F9" s="1">
        <v>30771241</v>
      </c>
      <c r="G9" s="1">
        <v>15855332.689999999</v>
      </c>
      <c r="H9" s="14">
        <f t="shared" si="1"/>
        <v>51.526464889732594</v>
      </c>
      <c r="I9" s="15">
        <f t="shared" si="2"/>
        <v>98.274311897133416</v>
      </c>
    </row>
    <row r="10" spans="1:9" ht="27" customHeight="1" x14ac:dyDescent="0.25">
      <c r="A10" s="3" t="s">
        <v>11</v>
      </c>
      <c r="B10" s="4" t="s">
        <v>12</v>
      </c>
      <c r="C10" s="1">
        <v>27972573.920000002</v>
      </c>
      <c r="D10" s="1">
        <v>10698160.66</v>
      </c>
      <c r="E10" s="14">
        <f t="shared" si="0"/>
        <v>38.245177903885931</v>
      </c>
      <c r="F10" s="1">
        <v>30799042.57</v>
      </c>
      <c r="G10" s="1">
        <v>11106009.98</v>
      </c>
      <c r="H10" s="14">
        <f t="shared" si="1"/>
        <v>36.059594887595232</v>
      </c>
      <c r="I10" s="15">
        <f t="shared" si="2"/>
        <v>103.81233123115203</v>
      </c>
    </row>
    <row r="11" spans="1:9" ht="27" customHeight="1" x14ac:dyDescent="0.25">
      <c r="A11" s="3" t="s">
        <v>13</v>
      </c>
      <c r="B11" s="4" t="s">
        <v>14</v>
      </c>
      <c r="C11" s="1">
        <v>271471.59999999998</v>
      </c>
      <c r="D11" s="1">
        <v>87052.81</v>
      </c>
      <c r="E11" s="14">
        <f t="shared" si="0"/>
        <v>32.067004430666046</v>
      </c>
      <c r="F11" s="1">
        <v>225749.9</v>
      </c>
      <c r="G11" s="1">
        <v>77039.63</v>
      </c>
      <c r="H11" s="14">
        <f t="shared" si="1"/>
        <v>34.126097065823728</v>
      </c>
      <c r="I11" s="15">
        <f t="shared" si="2"/>
        <v>88.497579802421086</v>
      </c>
    </row>
    <row r="12" spans="1:9" ht="27" customHeight="1" x14ac:dyDescent="0.25">
      <c r="A12" s="3" t="s">
        <v>15</v>
      </c>
      <c r="B12" s="4" t="s">
        <v>16</v>
      </c>
      <c r="C12" s="1">
        <v>2283811.8399999999</v>
      </c>
      <c r="D12" s="1">
        <v>969790.56</v>
      </c>
      <c r="E12" s="14">
        <v>0</v>
      </c>
      <c r="F12" s="1">
        <v>2144875.9</v>
      </c>
      <c r="G12" s="1">
        <v>1012265.12</v>
      </c>
      <c r="H12" s="14">
        <f t="shared" si="1"/>
        <v>47.194577551083491</v>
      </c>
      <c r="I12" s="15">
        <f>G12*100/D12</f>
        <v>104.37976628685682</v>
      </c>
    </row>
    <row r="13" spans="1:9" ht="45" x14ac:dyDescent="0.25">
      <c r="A13" s="3" t="s">
        <v>17</v>
      </c>
      <c r="B13" s="4" t="s">
        <v>18</v>
      </c>
      <c r="C13" s="1">
        <v>0</v>
      </c>
      <c r="D13" s="1">
        <v>-35.57</v>
      </c>
      <c r="E13" s="14">
        <v>0</v>
      </c>
      <c r="F13" s="1">
        <v>0</v>
      </c>
      <c r="G13" s="1">
        <v>9821.48</v>
      </c>
      <c r="H13" s="14">
        <v>0</v>
      </c>
      <c r="I13" s="15">
        <f t="shared" si="2"/>
        <v>-27611.695248805172</v>
      </c>
    </row>
    <row r="14" spans="1:9" ht="45" x14ac:dyDescent="0.25">
      <c r="A14" s="3" t="s">
        <v>19</v>
      </c>
      <c r="B14" s="4" t="s">
        <v>20</v>
      </c>
      <c r="C14" s="1">
        <v>10652720.220000001</v>
      </c>
      <c r="D14" s="1">
        <v>4149739.58</v>
      </c>
      <c r="E14" s="14">
        <f t="shared" si="0"/>
        <v>38.954741083024516</v>
      </c>
      <c r="F14" s="1">
        <v>6556751.2800000003</v>
      </c>
      <c r="G14" s="1">
        <v>4229438.24</v>
      </c>
      <c r="H14" s="14">
        <f t="shared" si="1"/>
        <v>64.505088867729626</v>
      </c>
      <c r="I14" s="15">
        <f t="shared" si="2"/>
        <v>101.92057015780253</v>
      </c>
    </row>
    <row r="15" spans="1:9" ht="30" customHeight="1" x14ac:dyDescent="0.25">
      <c r="A15" s="3" t="s">
        <v>21</v>
      </c>
      <c r="B15" s="4" t="s">
        <v>22</v>
      </c>
      <c r="C15" s="1">
        <v>871521.44</v>
      </c>
      <c r="D15" s="1">
        <v>535002.06999999995</v>
      </c>
      <c r="E15" s="14">
        <f t="shared" si="0"/>
        <v>61.387138106436026</v>
      </c>
      <c r="F15" s="1">
        <v>947579.9</v>
      </c>
      <c r="G15" s="1">
        <v>575959.31000000006</v>
      </c>
      <c r="H15" s="14">
        <f t="shared" si="1"/>
        <v>60.782136683144088</v>
      </c>
      <c r="I15" s="15">
        <f t="shared" si="2"/>
        <v>107.6555292580457</v>
      </c>
    </row>
    <row r="16" spans="1:9" ht="30.75" customHeight="1" x14ac:dyDescent="0.25">
      <c r="A16" s="3" t="s">
        <v>23</v>
      </c>
      <c r="B16" s="4" t="s">
        <v>24</v>
      </c>
      <c r="C16" s="1">
        <v>4254129.58</v>
      </c>
      <c r="D16" s="1">
        <v>2162831.9900000002</v>
      </c>
      <c r="E16" s="14">
        <f t="shared" si="0"/>
        <v>50.840764234548779</v>
      </c>
      <c r="F16" s="1">
        <v>5276725.28</v>
      </c>
      <c r="G16" s="1">
        <v>2447610.2400000002</v>
      </c>
      <c r="H16" s="14">
        <f t="shared" si="1"/>
        <v>46.385023099023265</v>
      </c>
      <c r="I16" s="15">
        <f t="shared" si="2"/>
        <v>113.16691501312592</v>
      </c>
    </row>
    <row r="17" spans="1:9" ht="29.25" customHeight="1" x14ac:dyDescent="0.25">
      <c r="A17" s="3" t="s">
        <v>25</v>
      </c>
      <c r="B17" s="4" t="s">
        <v>26</v>
      </c>
      <c r="C17" s="1">
        <v>1379974.07</v>
      </c>
      <c r="D17" s="1">
        <v>920692.84</v>
      </c>
      <c r="E17" s="14">
        <f t="shared" si="0"/>
        <v>66.718126087688006</v>
      </c>
      <c r="F17" s="1">
        <v>1486190.29</v>
      </c>
      <c r="G17" s="1">
        <v>847321.59</v>
      </c>
      <c r="H17" s="14">
        <f t="shared" si="1"/>
        <v>57.012994614572534</v>
      </c>
      <c r="I17" s="15">
        <f t="shared" si="2"/>
        <v>92.030865581620034</v>
      </c>
    </row>
    <row r="18" spans="1:9" ht="27" customHeight="1" x14ac:dyDescent="0.25">
      <c r="A18" s="3" t="s">
        <v>27</v>
      </c>
      <c r="B18" s="4" t="s">
        <v>28</v>
      </c>
      <c r="C18" s="1">
        <v>9209.4</v>
      </c>
      <c r="D18" s="1">
        <v>6495.85</v>
      </c>
      <c r="E18" s="14">
        <f t="shared" si="0"/>
        <v>70.534996851043502</v>
      </c>
      <c r="F18" s="1">
        <v>9380.4</v>
      </c>
      <c r="G18" s="1">
        <v>6396.91</v>
      </c>
      <c r="H18" s="14">
        <f t="shared" si="1"/>
        <v>68.194426676900775</v>
      </c>
      <c r="I18" s="15">
        <f t="shared" si="2"/>
        <v>98.476873696283008</v>
      </c>
    </row>
    <row r="19" spans="1:9" ht="27" customHeight="1" x14ac:dyDescent="0.25">
      <c r="A19" s="3" t="s">
        <v>29</v>
      </c>
      <c r="B19" s="4" t="s">
        <v>30</v>
      </c>
      <c r="C19" s="1">
        <v>3672343.45</v>
      </c>
      <c r="D19" s="1">
        <v>2134403.84</v>
      </c>
      <c r="E19" s="14">
        <f t="shared" si="0"/>
        <v>58.121030046903698</v>
      </c>
      <c r="F19" s="1">
        <v>4477510.1500000004</v>
      </c>
      <c r="G19" s="1">
        <v>2718883.56</v>
      </c>
      <c r="H19" s="14">
        <f t="shared" si="1"/>
        <v>60.723113268654451</v>
      </c>
      <c r="I19" s="15">
        <f t="shared" si="2"/>
        <v>127.38374571140203</v>
      </c>
    </row>
    <row r="20" spans="1:9" ht="27" customHeight="1" x14ac:dyDescent="0.25">
      <c r="A20" s="3" t="s">
        <v>31</v>
      </c>
      <c r="B20" s="4" t="s">
        <v>32</v>
      </c>
      <c r="C20" s="1">
        <v>430418.08</v>
      </c>
      <c r="D20" s="1">
        <v>233738.21</v>
      </c>
      <c r="E20" s="14">
        <f t="shared" si="0"/>
        <v>54.304923715100443</v>
      </c>
      <c r="F20" s="1">
        <v>821277.98</v>
      </c>
      <c r="G20" s="1">
        <v>631118.29</v>
      </c>
      <c r="H20" s="14">
        <f t="shared" si="1"/>
        <v>76.845879881011783</v>
      </c>
      <c r="I20" s="15">
        <f t="shared" si="2"/>
        <v>270.0107483496173</v>
      </c>
    </row>
    <row r="21" spans="1:9" ht="27" customHeight="1" x14ac:dyDescent="0.25">
      <c r="A21" s="5" t="s">
        <v>33</v>
      </c>
      <c r="B21" s="6" t="s">
        <v>34</v>
      </c>
      <c r="C21" s="2">
        <f>C22+C27+C28+C31+C32+C29+C30</f>
        <v>48403677.712889999</v>
      </c>
      <c r="D21" s="2">
        <f>D22+D27+D28+D31+D32+D29+D30</f>
        <v>25650183.8246</v>
      </c>
      <c r="E21" s="14">
        <f t="shared" si="0"/>
        <v>52.992220915001475</v>
      </c>
      <c r="F21" s="2">
        <f>F22+F27+F28+F31+F32+F29+F30</f>
        <v>51675029.859999999</v>
      </c>
      <c r="G21" s="2">
        <f>G22+G27+G28+G31+G32+G29+G30</f>
        <v>21507212.699999999</v>
      </c>
      <c r="H21" s="14">
        <f t="shared" si="1"/>
        <v>41.620126312975877</v>
      </c>
      <c r="I21" s="15">
        <f t="shared" si="2"/>
        <v>83.848181545480188</v>
      </c>
    </row>
    <row r="22" spans="1:9" ht="45" x14ac:dyDescent="0.25">
      <c r="A22" s="3" t="s">
        <v>35</v>
      </c>
      <c r="B22" s="4" t="s">
        <v>36</v>
      </c>
      <c r="C22" s="1">
        <f>SUM(C23:C26)</f>
        <v>46807418.572889999</v>
      </c>
      <c r="D22" s="1">
        <f>SUM(D23:D26)</f>
        <v>24555915.434600003</v>
      </c>
      <c r="E22" s="14">
        <f t="shared" si="0"/>
        <v>52.461588746580318</v>
      </c>
      <c r="F22" s="1">
        <v>50146849.090000004</v>
      </c>
      <c r="G22" s="1">
        <v>19916114.75</v>
      </c>
      <c r="H22" s="14">
        <f t="shared" si="1"/>
        <v>39.715585548068972</v>
      </c>
      <c r="I22" s="15">
        <f t="shared" si="2"/>
        <v>81.105161007101415</v>
      </c>
    </row>
    <row r="23" spans="1:9" ht="30" customHeight="1" x14ac:dyDescent="0.25">
      <c r="A23" s="3" t="s">
        <v>37</v>
      </c>
      <c r="B23" s="4" t="s">
        <v>38</v>
      </c>
      <c r="C23" s="19">
        <v>311039</v>
      </c>
      <c r="D23" s="19">
        <v>155520</v>
      </c>
      <c r="E23" s="14">
        <f t="shared" si="0"/>
        <v>50.000160751545629</v>
      </c>
      <c r="F23" s="19">
        <v>264383</v>
      </c>
      <c r="G23" s="19">
        <v>333426.09999999998</v>
      </c>
      <c r="H23" s="14">
        <f t="shared" si="1"/>
        <v>126.11480314543672</v>
      </c>
      <c r="I23" s="15">
        <f t="shared" si="2"/>
        <v>214.39435442386829</v>
      </c>
    </row>
    <row r="24" spans="1:9" ht="45" x14ac:dyDescent="0.25">
      <c r="A24" s="3" t="s">
        <v>39</v>
      </c>
      <c r="B24" s="4" t="s">
        <v>40</v>
      </c>
      <c r="C24" s="19">
        <v>30441627.300000001</v>
      </c>
      <c r="D24" s="19">
        <v>15728074.44919</v>
      </c>
      <c r="E24" s="14">
        <f t="shared" si="0"/>
        <v>51.666339299771927</v>
      </c>
      <c r="F24" s="19">
        <v>38450462.409999996</v>
      </c>
      <c r="G24" s="19">
        <v>13580286.380000001</v>
      </c>
      <c r="H24" s="14">
        <f t="shared" si="1"/>
        <v>35.318915635376364</v>
      </c>
      <c r="I24" s="15">
        <f t="shared" si="2"/>
        <v>86.344240192094134</v>
      </c>
    </row>
    <row r="25" spans="1:9" ht="27" customHeight="1" x14ac:dyDescent="0.25">
      <c r="A25" s="3" t="s">
        <v>41</v>
      </c>
      <c r="B25" s="4" t="s">
        <v>42</v>
      </c>
      <c r="C25" s="19">
        <v>6142125.4337799996</v>
      </c>
      <c r="D25" s="19">
        <v>3716097.35879</v>
      </c>
      <c r="E25" s="14">
        <f t="shared" si="0"/>
        <v>60.501814866112753</v>
      </c>
      <c r="F25" s="19">
        <v>7772983.2800000003</v>
      </c>
      <c r="G25" s="19">
        <v>3874212.43</v>
      </c>
      <c r="H25" s="14">
        <f t="shared" si="1"/>
        <v>49.842027062741863</v>
      </c>
      <c r="I25" s="15">
        <f t="shared" si="2"/>
        <v>104.25486891068655</v>
      </c>
    </row>
    <row r="26" spans="1:9" ht="27" customHeight="1" x14ac:dyDescent="0.25">
      <c r="A26" s="3" t="s">
        <v>43</v>
      </c>
      <c r="B26" s="4" t="s">
        <v>44</v>
      </c>
      <c r="C26" s="19">
        <v>9912626.8391100001</v>
      </c>
      <c r="D26" s="19">
        <v>4956223.6266200002</v>
      </c>
      <c r="E26" s="14">
        <f t="shared" si="0"/>
        <v>49.999094156004688</v>
      </c>
      <c r="F26" s="19">
        <v>3659020.4</v>
      </c>
      <c r="G26" s="19">
        <v>2128189.83</v>
      </c>
      <c r="H26" s="14">
        <f t="shared" si="1"/>
        <v>58.162830412205409</v>
      </c>
      <c r="I26" s="15">
        <f t="shared" si="2"/>
        <v>42.939745869606035</v>
      </c>
    </row>
    <row r="27" spans="1:9" ht="45" x14ac:dyDescent="0.25">
      <c r="A27" s="3" t="s">
        <v>45</v>
      </c>
      <c r="B27" s="4" t="s">
        <v>46</v>
      </c>
      <c r="C27" s="20">
        <v>1148914.2</v>
      </c>
      <c r="D27" s="21">
        <v>128217.45</v>
      </c>
      <c r="E27" s="14">
        <f t="shared" si="0"/>
        <v>11.159880346156397</v>
      </c>
      <c r="F27" s="20">
        <v>105199.03</v>
      </c>
      <c r="G27" s="21">
        <v>41404.04</v>
      </c>
      <c r="H27" s="14">
        <f t="shared" si="1"/>
        <v>39.35781537149154</v>
      </c>
      <c r="I27" s="15">
        <f t="shared" si="2"/>
        <v>32.292047611304078</v>
      </c>
    </row>
    <row r="28" spans="1:9" ht="33.75" customHeight="1" x14ac:dyDescent="0.25">
      <c r="A28" s="3" t="s">
        <v>47</v>
      </c>
      <c r="B28" s="4" t="s">
        <v>48</v>
      </c>
      <c r="C28" s="20">
        <v>227019.8</v>
      </c>
      <c r="D28" s="21">
        <v>186087.15</v>
      </c>
      <c r="E28" s="14">
        <f t="shared" si="0"/>
        <v>81.969568293162098</v>
      </c>
      <c r="F28" s="20">
        <v>9927.73</v>
      </c>
      <c r="G28" s="21">
        <v>36628.879999999997</v>
      </c>
      <c r="H28" s="14">
        <f t="shared" si="1"/>
        <v>368.95523951598199</v>
      </c>
      <c r="I28" s="15">
        <f t="shared" si="2"/>
        <v>19.683723459680046</v>
      </c>
    </row>
    <row r="29" spans="1:9" ht="33.75" customHeight="1" x14ac:dyDescent="0.25">
      <c r="A29" s="16" t="s">
        <v>55</v>
      </c>
      <c r="B29" s="17" t="s">
        <v>56</v>
      </c>
      <c r="C29" s="20">
        <v>282760.06</v>
      </c>
      <c r="D29" s="21">
        <v>98590.43</v>
      </c>
      <c r="E29" s="14">
        <f t="shared" si="0"/>
        <v>34.867169712723928</v>
      </c>
      <c r="F29" s="20">
        <v>335342.40000000002</v>
      </c>
      <c r="G29" s="21">
        <v>130779.55</v>
      </c>
      <c r="H29" s="14">
        <f t="shared" si="1"/>
        <v>38.998811364146015</v>
      </c>
      <c r="I29" s="15">
        <f t="shared" si="2"/>
        <v>132.64933523466732</v>
      </c>
    </row>
    <row r="30" spans="1:9" ht="110.25" customHeight="1" x14ac:dyDescent="0.25">
      <c r="A30" s="16" t="s">
        <v>57</v>
      </c>
      <c r="B30" s="18" t="s">
        <v>58</v>
      </c>
      <c r="C30" s="20">
        <v>0</v>
      </c>
      <c r="D30" s="21">
        <v>0</v>
      </c>
      <c r="E30" s="14">
        <v>0</v>
      </c>
      <c r="F30" s="20">
        <v>0</v>
      </c>
      <c r="G30" s="21">
        <v>-437.09</v>
      </c>
      <c r="H30" s="14">
        <v>0</v>
      </c>
      <c r="I30" s="15">
        <v>0</v>
      </c>
    </row>
    <row r="31" spans="1:9" ht="81" customHeight="1" x14ac:dyDescent="0.25">
      <c r="A31" s="3" t="s">
        <v>49</v>
      </c>
      <c r="B31" s="4" t="s">
        <v>59</v>
      </c>
      <c r="C31" s="20">
        <v>336568.75</v>
      </c>
      <c r="D31" s="21">
        <v>1035207.49</v>
      </c>
      <c r="E31" s="14">
        <f t="shared" si="0"/>
        <v>307.57682939963973</v>
      </c>
      <c r="F31" s="20">
        <v>1283083.83</v>
      </c>
      <c r="G31" s="21">
        <v>1706420.29</v>
      </c>
      <c r="H31" s="14">
        <f t="shared" si="1"/>
        <v>132.99367119294146</v>
      </c>
      <c r="I31" s="15">
        <f t="shared" si="2"/>
        <v>164.83847986841749</v>
      </c>
    </row>
    <row r="32" spans="1:9" ht="48.75" customHeight="1" x14ac:dyDescent="0.25">
      <c r="A32" s="3" t="s">
        <v>50</v>
      </c>
      <c r="B32" s="4" t="s">
        <v>60</v>
      </c>
      <c r="C32" s="20">
        <v>-399003.67</v>
      </c>
      <c r="D32" s="21">
        <v>-353834.13</v>
      </c>
      <c r="E32" s="14">
        <f t="shared" si="0"/>
        <v>88.679417409869941</v>
      </c>
      <c r="F32" s="20">
        <v>-205372.22</v>
      </c>
      <c r="G32" s="21">
        <v>-323697.71999999997</v>
      </c>
      <c r="H32" s="14">
        <f t="shared" si="1"/>
        <v>157.61514385928143</v>
      </c>
      <c r="I32" s="15">
        <f t="shared" si="2"/>
        <v>91.482899063467954</v>
      </c>
    </row>
    <row r="33" spans="1:9" ht="22.5" customHeight="1" x14ac:dyDescent="0.25">
      <c r="A33" s="12"/>
      <c r="B33" s="13" t="s">
        <v>51</v>
      </c>
      <c r="C33" s="2">
        <f>C6+C21</f>
        <v>446046935.20288992</v>
      </c>
      <c r="D33" s="2">
        <f>D6+D21</f>
        <v>180689681.85460004</v>
      </c>
      <c r="E33" s="14">
        <f t="shared" si="0"/>
        <v>40.509118568971026</v>
      </c>
      <c r="F33" s="2">
        <f>F6+F21</f>
        <v>433987670.31999987</v>
      </c>
      <c r="G33" s="2">
        <f>G6+G21</f>
        <v>189009449.20999998</v>
      </c>
      <c r="H33" s="14">
        <f t="shared" si="1"/>
        <v>43.55180161469432</v>
      </c>
      <c r="I33" s="15">
        <f t="shared" si="2"/>
        <v>104.60445071904813</v>
      </c>
    </row>
  </sheetData>
  <mergeCells count="12">
    <mergeCell ref="H4:H5"/>
    <mergeCell ref="I4:I5"/>
    <mergeCell ref="A1:H1"/>
    <mergeCell ref="A2:H2"/>
    <mergeCell ref="A4:A5"/>
    <mergeCell ref="B4:B5"/>
    <mergeCell ref="C4:C5"/>
    <mergeCell ref="D4:D5"/>
    <mergeCell ref="F4:F5"/>
    <mergeCell ref="G4:G5"/>
    <mergeCell ref="E4:E5"/>
    <mergeCell ref="H3:I3"/>
  </mergeCell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Сычева Светлана Александровна</dc:creator>
  <cp:lastModifiedBy>Строганцева Наталья Николаевна</cp:lastModifiedBy>
  <cp:lastPrinted>2025-07-18T12:33:15Z</cp:lastPrinted>
  <dcterms:created xsi:type="dcterms:W3CDTF">2024-05-21T05:23:00Z</dcterms:created>
  <dcterms:modified xsi:type="dcterms:W3CDTF">2026-08-24T08:04:36Z</dcterms:modified>
</cp:coreProperties>
</file>