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Интернет л.1" sheetId="13" r:id="rId1"/>
    <sheet name="Интернет л.2" sheetId="14" r:id="rId2"/>
  </sheets>
  <externalReferences>
    <externalReference r:id="rId3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 iterate="1" iterateCount="1"/>
</workbook>
</file>

<file path=xl/calcChain.xml><?xml version="1.0" encoding="utf-8"?>
<calcChain xmlns="http://schemas.openxmlformats.org/spreadsheetml/2006/main">
  <c r="G5" i="14" l="1"/>
  <c r="H5" i="14" l="1"/>
  <c r="D11" i="13"/>
  <c r="E10" i="13"/>
  <c r="C10" i="13"/>
  <c r="B10" i="13"/>
  <c r="D9" i="13"/>
  <c r="D8" i="13"/>
  <c r="D7" i="13"/>
  <c r="D6" i="13"/>
  <c r="D10" i="13" l="1"/>
</calcChain>
</file>

<file path=xl/sharedStrings.xml><?xml version="1.0" encoding="utf-8"?>
<sst xmlns="http://schemas.openxmlformats.org/spreadsheetml/2006/main" count="23" uniqueCount="23">
  <si>
    <t>тыс. рублей</t>
  </si>
  <si>
    <t>Вид заимствования</t>
  </si>
  <si>
    <t xml:space="preserve">Прогноз
по госдолгу
на 01.01.2026
</t>
  </si>
  <si>
    <t>Госдолг
на 01.01.2025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</si>
  <si>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</si>
  <si>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</si>
  <si>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</si>
  <si>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</si>
  <si>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</si>
  <si>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</si>
  <si>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>Требование нормативного акта</t>
  </si>
  <si>
    <t xml:space="preserve">Лимиты/
ограничения </t>
  </si>
  <si>
    <t xml:space="preserve">
Исполнение*
</t>
  </si>
  <si>
    <t>-</t>
  </si>
  <si>
    <t>* Расчет производится по итогам исполнения бюджета за 2025 год</t>
  </si>
  <si>
    <t>Объем государственного долга Нижегородской области в 2025 году  (не более 75% к сумме налоговых и неналоговых доходов) (закон Нижегородской области от 07.09.2006 N 83-З "О  государственном долге Нижегородской области" ), тыс. рублей</t>
  </si>
  <si>
    <t>Долговая нагрузка (отношение государственного долга  к сумме налоговых и неналоговых доходов) (закон Нижегородской области от 07.09.2006 N 83-З "О государственном долге Нижегородской области") (%) *</t>
  </si>
  <si>
    <t>Объем расходов на обслуживание государственного долга Нижегородской области на 2025 год
(закон Нижегородской области 25.09.2025 № 124-З), тыс. рублей</t>
  </si>
  <si>
    <t>ИНФОРМАЦИЯ ПО ГОСУДАРСТВЕННОМУ ДОЛГУ НИЖЕГОРОДСКОЙ ОБЛАСТИ НА 01.11.2025 г.</t>
  </si>
  <si>
    <t>Госдолг
на 01.11.2025</t>
  </si>
  <si>
    <t>Динамика по государственному долгу
 за период с 01.01.25 г. по 01.11.25 г.</t>
  </si>
  <si>
    <t>Информация по исполнению лимитов/ограничений по государственному долгу на 01.11.2025 г.</t>
  </si>
  <si>
    <t xml:space="preserve">
Динамика и структура государственного долга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</si>
</sst>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i/>
      <sz val="20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2"/>
      <color theme="1"/>
      <name val="Calibri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5" fillId="4" borderId="0" xfId="0" applyNumberFormat="1" applyFont="1" applyFill="1" applyBorder="1"/>
    <xf numFmtId="164" fontId="15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11" fillId="0" borderId="0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4" fillId="2" borderId="30" xfId="0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/>
    <xf numFmtId="164" fontId="10" fillId="0" borderId="19" xfId="0" applyNumberFormat="1" applyFont="1" applyFill="1" applyBorder="1"/>
    <xf numFmtId="165" fontId="16" fillId="0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164" fontId="10" fillId="4" borderId="18" xfId="0" applyNumberFormat="1" applyFont="1" applyFill="1" applyBorder="1"/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 wrapText="1"/>
    </xf>
    <xf numFmtId="166" fontId="17" fillId="0" borderId="29" xfId="0" applyNumberFormat="1" applyFont="1" applyBorder="1" applyAlignment="1">
      <alignment horizontal="justify" vertical="center" wrapText="1"/>
    </xf>
    <xf numFmtId="166" fontId="7" fillId="4" borderId="29" xfId="0" applyNumberFormat="1" applyFont="1" applyFill="1" applyBorder="1" applyAlignment="1">
      <alignment horizontal="justify" vertical="center" wrapText="1"/>
    </xf>
    <xf numFmtId="166" fontId="17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71,9%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10,2%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0,8%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134473218</c:v>
                </c:pt>
                <c:pt idx="1">
                  <c:v>19000000</c:v>
                </c:pt>
                <c:pt idx="2">
                  <c:v>32000000</c:v>
                </c:pt>
                <c:pt idx="3">
                  <c:v>1434290.1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[1]Приложение№1!$HE$2:$HP$2</c:f>
              <c:strCache>
                <c:ptCount val="12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01.01.26г.
(прогноз)</c:v>
                </c:pt>
              </c:strCache>
            </c:strRef>
          </c:cat>
          <c:val>
            <c:numRef>
              <c:f>[1]Приложение№1!$HE$3:$HP$3</c:f>
              <c:numCache>
                <c:formatCode>General</c:formatCode>
                <c:ptCount val="12"/>
                <c:pt idx="0">
                  <c:v>126720054.904</c:v>
                </c:pt>
                <c:pt idx="1">
                  <c:v>133920054.904</c:v>
                </c:pt>
                <c:pt idx="2">
                  <c:v>133920054.90000001</c:v>
                </c:pt>
                <c:pt idx="3">
                  <c:v>133920054.904</c:v>
                </c:pt>
                <c:pt idx="4">
                  <c:v>133920054.90000001</c:v>
                </c:pt>
                <c:pt idx="5">
                  <c:v>133920054.904</c:v>
                </c:pt>
                <c:pt idx="6">
                  <c:v>133920054.90000001</c:v>
                </c:pt>
                <c:pt idx="7">
                  <c:v>133980301.164</c:v>
                </c:pt>
                <c:pt idx="8">
                  <c:v>130589246.61</c:v>
                </c:pt>
                <c:pt idx="9">
                  <c:v>130737731.76000001</c:v>
                </c:pt>
                <c:pt idx="10">
                  <c:v>134479217.956</c:v>
                </c:pt>
                <c:pt idx="11">
                  <c:v>121352070.09999999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[1]Приложение№1!$HE$2:$HP$2</c:f>
              <c:strCache>
                <c:ptCount val="12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01.01.26г.
(прогноз)</c:v>
                </c:pt>
              </c:strCache>
            </c:strRef>
          </c:cat>
          <c:val>
            <c:numRef>
              <c:f>[1]Приложение№1!$HE$24:$HP$24</c:f>
              <c:numCache>
                <c:formatCode>General</c:formatCode>
                <c:ptCount val="12"/>
                <c:pt idx="0">
                  <c:v>26000000</c:v>
                </c:pt>
                <c:pt idx="1">
                  <c:v>26000000</c:v>
                </c:pt>
                <c:pt idx="2">
                  <c:v>26000000</c:v>
                </c:pt>
                <c:pt idx="3">
                  <c:v>26000000</c:v>
                </c:pt>
                <c:pt idx="4">
                  <c:v>26000000</c:v>
                </c:pt>
                <c:pt idx="5">
                  <c:v>26000000</c:v>
                </c:pt>
                <c:pt idx="6">
                  <c:v>22000000</c:v>
                </c:pt>
                <c:pt idx="7">
                  <c:v>22000000</c:v>
                </c:pt>
                <c:pt idx="8">
                  <c:v>19000000</c:v>
                </c:pt>
                <c:pt idx="9">
                  <c:v>19000000</c:v>
                </c:pt>
                <c:pt idx="10">
                  <c:v>19000000</c:v>
                </c:pt>
                <c:pt idx="11">
                  <c:v>29500000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[1]Приложение№1!$HE$2:$HP$2</c:f>
              <c:strCache>
                <c:ptCount val="12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01.01.26г.
(прогноз)</c:v>
                </c:pt>
              </c:strCache>
            </c:strRef>
          </c:cat>
          <c:val>
            <c:numRef>
              <c:f>[1]Приложение№1!$HE$41:$HP$41</c:f>
              <c:numCache>
                <c:formatCode>General</c:formatCode>
                <c:ptCount val="12"/>
                <c:pt idx="0">
                  <c:v>1200757.808</c:v>
                </c:pt>
                <c:pt idx="1">
                  <c:v>1150719.0319999999</c:v>
                </c:pt>
                <c:pt idx="2">
                  <c:v>1166594.42</c:v>
                </c:pt>
                <c:pt idx="3">
                  <c:v>1201850.3799999999</c:v>
                </c:pt>
                <c:pt idx="4">
                  <c:v>1214327.81387</c:v>
                </c:pt>
                <c:pt idx="5">
                  <c:v>1279034.389</c:v>
                </c:pt>
                <c:pt idx="6">
                  <c:v>1332767.9099999999</c:v>
                </c:pt>
                <c:pt idx="7">
                  <c:v>1421485.817</c:v>
                </c:pt>
                <c:pt idx="8">
                  <c:v>1425323.31</c:v>
                </c:pt>
                <c:pt idx="9">
                  <c:v>1425001.98</c:v>
                </c:pt>
                <c:pt idx="10">
                  <c:v>1434290.1580000001</c:v>
                </c:pt>
                <c:pt idx="11">
                  <c:v>2049078.1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[1]Приложение№1!$HE$2:$HP$2</c:f>
              <c:strCache>
                <c:ptCount val="12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01.01.26г.
(прогноз)</c:v>
                </c:pt>
              </c:strCache>
            </c:strRef>
          </c:cat>
          <c:val>
            <c:numRef>
              <c:f>[1]Приложение№1!$HE$40:$HP$40</c:f>
              <c:numCache>
                <c:formatCode>General</c:formatCode>
                <c:ptCount val="12"/>
                <c:pt idx="0">
                  <c:v>15000000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5500000</c:v>
                </c:pt>
                <c:pt idx="6">
                  <c:v>18200000</c:v>
                </c:pt>
                <c:pt idx="7">
                  <c:v>14000000</c:v>
                </c:pt>
                <c:pt idx="8">
                  <c:v>19000000</c:v>
                </c:pt>
                <c:pt idx="9">
                  <c:v>24000000</c:v>
                </c:pt>
                <c:pt idx="10">
                  <c:v>32000000</c:v>
                </c:pt>
                <c:pt idx="11">
                  <c:v>44608804.600000001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52735744"/>
        <c:axId val="152737280"/>
        <c:axId val="0"/>
      </c:bar3DChart>
      <c:catAx>
        <c:axId val="152735744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52737280"/>
        <c:crosses val="autoZero"/>
        <c:auto val="1"/>
        <c:lblAlgn val="ctr"/>
        <c:lblOffset val="100"/>
        <c:noMultiLvlLbl val="0"/>
      </c:catAx>
      <c:valAx>
        <c:axId val="15273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2735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186907508.09999999</v>
          </cell>
        </row>
      </sheetData>
      <sheetData sheetId="8"/>
      <sheetData sheetId="9">
        <row r="2">
          <cell r="HE2" t="str">
            <v>01.01.25г.</v>
          </cell>
          <cell r="HF2" t="str">
            <v>01.02.25г.</v>
          </cell>
          <cell r="HG2" t="str">
            <v>01.03.25г.</v>
          </cell>
          <cell r="HH2" t="str">
            <v>01.04.25г.</v>
          </cell>
          <cell r="HI2" t="str">
            <v>01.05.25г.</v>
          </cell>
          <cell r="HJ2" t="str">
            <v>01.06.25г.</v>
          </cell>
          <cell r="HK2" t="str">
            <v>01.07.25г.</v>
          </cell>
          <cell r="HL2" t="str">
            <v>01.08.25г.</v>
          </cell>
          <cell r="HM2" t="str">
            <v>01.09.2025г.</v>
          </cell>
          <cell r="HN2" t="str">
            <v>01.10.2025г.</v>
          </cell>
          <cell r="HO2" t="str">
            <v>01.11.2025г.</v>
          </cell>
          <cell r="HP2" t="str">
            <v>01.01.26г.
(прогноз)</v>
          </cell>
        </row>
        <row r="3">
          <cell r="A3" t="str">
            <v>Федеральные бюджетные кредиты</v>
          </cell>
          <cell r="HE3">
            <v>126720054.904</v>
          </cell>
          <cell r="HF3">
            <v>133920054.904</v>
          </cell>
          <cell r="HG3">
            <v>133920054.90000001</v>
          </cell>
          <cell r="HH3">
            <v>133920054.904</v>
          </cell>
          <cell r="HI3">
            <v>133920054.90000001</v>
          </cell>
          <cell r="HJ3">
            <v>133920054.904</v>
          </cell>
          <cell r="HK3">
            <v>133920054.90000001</v>
          </cell>
          <cell r="HL3">
            <v>133980301.164</v>
          </cell>
          <cell r="HM3">
            <v>130589246.61</v>
          </cell>
          <cell r="HN3">
            <v>130737731.76000001</v>
          </cell>
          <cell r="HO3">
            <v>134479217.956</v>
          </cell>
          <cell r="HP3">
            <v>121352070.09999999</v>
          </cell>
        </row>
        <row r="24">
          <cell r="A24" t="str">
            <v xml:space="preserve">Государственные ценные бумаги </v>
          </cell>
          <cell r="HE24">
            <v>26000000</v>
          </cell>
          <cell r="HF24">
            <v>26000000</v>
          </cell>
          <cell r="HG24">
            <v>26000000</v>
          </cell>
          <cell r="HH24">
            <v>26000000</v>
          </cell>
          <cell r="HI24">
            <v>26000000</v>
          </cell>
          <cell r="HJ24">
            <v>26000000</v>
          </cell>
          <cell r="HK24">
            <v>22000000</v>
          </cell>
          <cell r="HL24">
            <v>22000000</v>
          </cell>
          <cell r="HM24">
            <v>19000000</v>
          </cell>
          <cell r="HN24">
            <v>19000000</v>
          </cell>
          <cell r="HO24">
            <v>19000000</v>
          </cell>
          <cell r="HP24">
            <v>29500000</v>
          </cell>
        </row>
        <row r="40">
          <cell r="A40" t="str">
            <v>Кредиты коммерческих банков</v>
          </cell>
          <cell r="HE40">
            <v>15000000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5500000</v>
          </cell>
          <cell r="HK40">
            <v>18200000</v>
          </cell>
          <cell r="HL40">
            <v>14000000</v>
          </cell>
          <cell r="HM40">
            <v>19000000</v>
          </cell>
          <cell r="HN40">
            <v>24000000</v>
          </cell>
          <cell r="HO40">
            <v>32000000</v>
          </cell>
          <cell r="HP40">
            <v>44608804.600000001</v>
          </cell>
        </row>
        <row r="41">
          <cell r="A41" t="str">
            <v>Государственные гарантии</v>
          </cell>
          <cell r="HE41">
            <v>1200757.808</v>
          </cell>
          <cell r="HF41">
            <v>1150719.0319999999</v>
          </cell>
          <cell r="HG41">
            <v>1166594.42</v>
          </cell>
          <cell r="HH41">
            <v>1201850.3799999999</v>
          </cell>
          <cell r="HI41">
            <v>1214327.81387</v>
          </cell>
          <cell r="HJ41">
            <v>1279034.389</v>
          </cell>
          <cell r="HK41">
            <v>1332767.9099999999</v>
          </cell>
          <cell r="HL41">
            <v>1421485.817</v>
          </cell>
          <cell r="HM41">
            <v>1425323.31</v>
          </cell>
          <cell r="HN41">
            <v>1425001.98</v>
          </cell>
          <cell r="HO41">
            <v>1434290.1580000001</v>
          </cell>
          <cell r="HP41">
            <v>2049078.1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8"/>
  <sheetViews>
    <sheetView showGridLines="0" tabSelected="1" view="pageBreakPreview" topLeftCell="A4" zoomScale="50" zoomScaleNormal="75" zoomScaleSheetLayoutView="50" workbookViewId="0">
      <selection activeCell="A15" sqref="A15:I15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29.2851562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61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1"/>
      <c r="L1" s="1"/>
    </row>
    <row r="2" spans="1:12" ht="69" customHeight="1" thickBot="1" x14ac:dyDescent="0.35">
      <c r="A2" s="63" t="s">
        <v>0</v>
      </c>
      <c r="B2" s="63"/>
      <c r="C2" s="63"/>
      <c r="D2" s="63"/>
      <c r="E2" s="63"/>
      <c r="F2" s="54"/>
      <c r="G2" s="54"/>
      <c r="H2" s="54"/>
      <c r="I2" s="54"/>
      <c r="J2" s="54"/>
      <c r="K2" s="1"/>
      <c r="L2" s="1"/>
    </row>
    <row r="3" spans="1:12" ht="70.5" customHeight="1" thickBot="1" x14ac:dyDescent="0.3">
      <c r="A3" s="64" t="s">
        <v>1</v>
      </c>
      <c r="B3" s="67" t="s">
        <v>20</v>
      </c>
      <c r="C3" s="68"/>
      <c r="D3" s="69"/>
      <c r="E3" s="70" t="s">
        <v>2</v>
      </c>
      <c r="F3" s="2"/>
    </row>
    <row r="4" spans="1:12" ht="12.75" customHeight="1" x14ac:dyDescent="0.2">
      <c r="A4" s="65"/>
      <c r="B4" s="73" t="s">
        <v>3</v>
      </c>
      <c r="C4" s="73" t="s">
        <v>19</v>
      </c>
      <c r="D4" s="75" t="s">
        <v>4</v>
      </c>
      <c r="E4" s="71"/>
      <c r="F4" s="77"/>
      <c r="G4" s="55"/>
    </row>
    <row r="5" spans="1:12" ht="91.5" customHeight="1" thickBot="1" x14ac:dyDescent="0.25">
      <c r="A5" s="66"/>
      <c r="B5" s="74"/>
      <c r="C5" s="74"/>
      <c r="D5" s="76"/>
      <c r="E5" s="72"/>
      <c r="F5" s="78"/>
      <c r="G5" s="55"/>
      <c r="H5" s="3"/>
    </row>
    <row r="6" spans="1:12" s="10" customFormat="1" ht="90" customHeight="1" x14ac:dyDescent="0.35">
      <c r="A6" s="47" t="s">
        <v>5</v>
      </c>
      <c r="B6" s="4">
        <v>126720054.904</v>
      </c>
      <c r="C6" s="4">
        <v>134473218</v>
      </c>
      <c r="D6" s="5">
        <f>C6-B6</f>
        <v>7753163.0960000008</v>
      </c>
      <c r="E6" s="6">
        <v>117822238.90000001</v>
      </c>
      <c r="F6" s="7"/>
      <c r="G6" s="8"/>
      <c r="H6" s="9"/>
    </row>
    <row r="7" spans="1:12" ht="90" customHeight="1" x14ac:dyDescent="0.35">
      <c r="A7" s="48" t="s">
        <v>6</v>
      </c>
      <c r="B7" s="11">
        <v>26000000</v>
      </c>
      <c r="C7" s="11">
        <v>19000000</v>
      </c>
      <c r="D7" s="5">
        <f>C7-B7</f>
        <v>-7000000</v>
      </c>
      <c r="E7" s="12">
        <v>29500000</v>
      </c>
      <c r="F7" s="13"/>
      <c r="G7" s="14"/>
      <c r="K7" s="10"/>
    </row>
    <row r="8" spans="1:12" ht="90" customHeight="1" x14ac:dyDescent="0.35">
      <c r="A8" s="49" t="s">
        <v>7</v>
      </c>
      <c r="B8" s="11">
        <v>15000000</v>
      </c>
      <c r="C8" s="11">
        <v>32000000</v>
      </c>
      <c r="D8" s="5">
        <f>C8-B8</f>
        <v>17000000</v>
      </c>
      <c r="E8" s="12">
        <v>49608804.600000001</v>
      </c>
      <c r="F8" s="13"/>
      <c r="G8" s="14"/>
      <c r="K8" s="10"/>
    </row>
    <row r="9" spans="1:12" ht="96" customHeight="1" thickBot="1" x14ac:dyDescent="0.4">
      <c r="A9" s="50" t="s">
        <v>8</v>
      </c>
      <c r="B9" s="15">
        <v>1200757.808</v>
      </c>
      <c r="C9" s="15">
        <v>1434290.1</v>
      </c>
      <c r="D9" s="16">
        <f>C9-B9</f>
        <v>233532.29200000013</v>
      </c>
      <c r="E9" s="17">
        <v>2049078.1</v>
      </c>
      <c r="F9" s="18"/>
      <c r="G9" s="14"/>
      <c r="H9" s="79"/>
      <c r="I9" s="79"/>
      <c r="J9" s="19"/>
      <c r="K9" s="10"/>
      <c r="L9" s="20"/>
    </row>
    <row r="10" spans="1:12" s="27" customFormat="1" ht="90" customHeight="1" thickBot="1" x14ac:dyDescent="0.25">
      <c r="A10" s="21" t="s">
        <v>9</v>
      </c>
      <c r="B10" s="22">
        <f>SUM(B6:B9)</f>
        <v>168920812.71199998</v>
      </c>
      <c r="C10" s="22">
        <f>SUM(C6:C9)</f>
        <v>186907508.09999999</v>
      </c>
      <c r="D10" s="23">
        <f>C10-B10</f>
        <v>17986695.388000011</v>
      </c>
      <c r="E10" s="24">
        <f>SUM(E6:E9)</f>
        <v>198980121.59999999</v>
      </c>
      <c r="F10" s="25"/>
      <c r="G10" s="14"/>
      <c r="H10" s="80"/>
      <c r="I10" s="80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56"/>
      <c r="I11" s="56"/>
      <c r="J11" s="26"/>
      <c r="K11" s="26"/>
      <c r="L11" s="26"/>
    </row>
    <row r="12" spans="1:12" s="27" customFormat="1" ht="15.75" hidden="1" customHeight="1" x14ac:dyDescent="0.2">
      <c r="A12" s="28"/>
      <c r="B12" s="28"/>
      <c r="C12" s="28"/>
      <c r="D12" s="28"/>
      <c r="E12" s="28"/>
      <c r="F12" s="28"/>
      <c r="G12" s="14"/>
      <c r="H12" s="56"/>
      <c r="I12" s="56"/>
      <c r="J12" s="26"/>
      <c r="K12" s="26"/>
      <c r="L12" s="26"/>
    </row>
    <row r="13" spans="1:12" s="32" customFormat="1" ht="0.75" hidden="1" customHeight="1" x14ac:dyDescent="0.3">
      <c r="A13" s="81"/>
      <c r="B13" s="82"/>
      <c r="C13" s="82"/>
      <c r="D13" s="82"/>
      <c r="E13" s="82"/>
      <c r="F13" s="82"/>
      <c r="G13" s="82"/>
      <c r="H13" s="82"/>
    </row>
    <row r="14" spans="1:12" s="32" customFormat="1" ht="0.75" customHeight="1" x14ac:dyDescent="0.3">
      <c r="A14" s="58"/>
      <c r="B14" s="59"/>
      <c r="C14" s="59"/>
      <c r="D14" s="59"/>
      <c r="E14" s="59"/>
      <c r="F14" s="59"/>
      <c r="G14" s="59"/>
      <c r="H14" s="59"/>
    </row>
    <row r="15" spans="1:12" s="32" customFormat="1" ht="154.5" customHeight="1" x14ac:dyDescent="0.2">
      <c r="A15" s="61" t="s">
        <v>22</v>
      </c>
      <c r="B15" s="83"/>
      <c r="C15" s="83"/>
      <c r="D15" s="83"/>
      <c r="E15" s="83"/>
      <c r="F15" s="83"/>
      <c r="G15" s="83"/>
      <c r="H15" s="83"/>
      <c r="I15" s="83"/>
    </row>
    <row r="16" spans="1:12" s="33" customFormat="1" ht="48.75" customHeight="1" x14ac:dyDescent="0.2">
      <c r="A16" s="60"/>
      <c r="B16" s="60"/>
      <c r="C16" s="60"/>
      <c r="D16" s="60"/>
      <c r="E16" s="60"/>
      <c r="F16" s="60"/>
      <c r="G16" s="53"/>
      <c r="H16" s="53"/>
    </row>
    <row r="17" spans="1:10" s="33" customFormat="1" ht="49.5" customHeight="1" x14ac:dyDescent="0.25">
      <c r="A17" s="84"/>
      <c r="B17" s="84"/>
      <c r="C17" s="84"/>
      <c r="D17" s="84"/>
      <c r="E17" s="84"/>
      <c r="F17" s="84"/>
      <c r="G17" s="34"/>
      <c r="H17" s="34"/>
    </row>
    <row r="18" spans="1:10" s="33" customFormat="1" ht="49.5" customHeight="1" x14ac:dyDescent="0.25">
      <c r="A18" s="84"/>
      <c r="B18" s="84"/>
      <c r="C18" s="84"/>
      <c r="D18" s="84"/>
      <c r="E18" s="84"/>
      <c r="F18" s="84"/>
      <c r="G18" s="34"/>
      <c r="H18" s="34"/>
    </row>
    <row r="19" spans="1:10" s="33" customFormat="1" ht="49.5" customHeight="1" x14ac:dyDescent="0.25">
      <c r="A19" s="84"/>
      <c r="B19" s="84"/>
      <c r="C19" s="84"/>
      <c r="D19" s="84"/>
      <c r="E19" s="84"/>
      <c r="F19" s="84"/>
      <c r="G19" s="35"/>
      <c r="H19" s="35"/>
    </row>
    <row r="20" spans="1:10" s="33" customFormat="1" ht="49.5" hidden="1" customHeight="1" x14ac:dyDescent="0.25">
      <c r="A20" s="84"/>
      <c r="B20" s="84"/>
      <c r="C20" s="84"/>
      <c r="D20" s="84"/>
      <c r="E20" s="84"/>
      <c r="F20" s="57"/>
      <c r="G20" s="34"/>
      <c r="H20" s="34"/>
    </row>
    <row r="21" spans="1:10" s="33" customFormat="1" ht="49.5" customHeight="1" x14ac:dyDescent="0.25">
      <c r="A21" s="84"/>
      <c r="B21" s="84"/>
      <c r="C21" s="84"/>
      <c r="D21" s="84"/>
      <c r="E21" s="84"/>
      <c r="F21" s="84"/>
      <c r="G21" s="35"/>
      <c r="H21" s="35"/>
      <c r="I21" s="36"/>
      <c r="J21" s="36"/>
    </row>
    <row r="22" spans="1:10" hidden="1" x14ac:dyDescent="0.2">
      <c r="A22" s="55"/>
      <c r="B22" s="55"/>
      <c r="C22" s="55"/>
      <c r="D22" s="55"/>
      <c r="E22" s="55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19">
    <mergeCell ref="A17:F17"/>
    <mergeCell ref="A18:F18"/>
    <mergeCell ref="A19:F19"/>
    <mergeCell ref="A20:E20"/>
    <mergeCell ref="A21:F21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3:H13"/>
    <mergeCell ref="A15:I15"/>
  </mergeCells>
  <printOptions horizontalCentered="1"/>
  <pageMargins left="0.15748031496062992" right="0" top="0" bottom="0" header="0" footer="0"/>
  <pageSetup paperSize="9" scale="34" orientation="landscape" r:id="rId1"/>
  <headerFooter alignWithMargins="0"/>
  <rowBreaks count="2" manualBreakCount="2">
    <brk id="14" max="8" man="1"/>
    <brk id="5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1"/>
  <sheetViews>
    <sheetView view="pageBreakPreview" zoomScale="70" zoomScaleNormal="70" zoomScaleSheetLayoutView="70" workbookViewId="0">
      <selection activeCell="G6" sqref="G6"/>
    </sheetView>
  </sheetViews>
  <sheetFormatPr defaultRowHeight="12.75" x14ac:dyDescent="0.2"/>
  <cols>
    <col min="1" max="1" width="22.28515625" customWidth="1"/>
    <col min="2" max="2" width="23.85546875" customWidth="1"/>
    <col min="3" max="3" width="18.140625" customWidth="1"/>
    <col min="6" max="6" width="58" customWidth="1"/>
    <col min="7" max="7" width="23.5703125" customWidth="1"/>
    <col min="8" max="8" width="22" customWidth="1"/>
  </cols>
  <sheetData>
    <row r="1" spans="1:8" ht="30.75" customHeight="1" x14ac:dyDescent="0.2"/>
    <row r="2" spans="1:8" ht="45.75" customHeight="1" x14ac:dyDescent="0.3">
      <c r="A2" s="88" t="s">
        <v>21</v>
      </c>
      <c r="B2" s="89"/>
      <c r="C2" s="89"/>
      <c r="D2" s="89"/>
      <c r="E2" s="89"/>
      <c r="F2" s="89"/>
      <c r="G2" s="89"/>
      <c r="H2" s="89"/>
    </row>
    <row r="3" spans="1:8" ht="24" customHeight="1" thickBot="1" x14ac:dyDescent="0.25">
      <c r="A3" s="28"/>
      <c r="B3" s="51"/>
      <c r="C3" s="29"/>
      <c r="D3" s="29"/>
      <c r="E3" s="29"/>
      <c r="F3" s="40"/>
      <c r="G3" s="27"/>
      <c r="H3" s="41"/>
    </row>
    <row r="4" spans="1:8" ht="59.25" customHeight="1" thickBot="1" x14ac:dyDescent="0.25">
      <c r="A4" s="90" t="s">
        <v>10</v>
      </c>
      <c r="B4" s="91"/>
      <c r="C4" s="91"/>
      <c r="D4" s="91"/>
      <c r="E4" s="91"/>
      <c r="F4" s="92"/>
      <c r="G4" s="42" t="s">
        <v>11</v>
      </c>
      <c r="H4" s="42" t="s">
        <v>12</v>
      </c>
    </row>
    <row r="5" spans="1:8" ht="73.5" customHeight="1" x14ac:dyDescent="0.2">
      <c r="A5" s="93" t="s">
        <v>15</v>
      </c>
      <c r="B5" s="94"/>
      <c r="C5" s="94"/>
      <c r="D5" s="94"/>
      <c r="E5" s="94"/>
      <c r="F5" s="94"/>
      <c r="G5" s="52">
        <f>314679190.4*75%</f>
        <v>236009392.79999998</v>
      </c>
      <c r="H5" s="44">
        <f>'[1]Интернет л.1'!$C$10</f>
        <v>186907508.09999999</v>
      </c>
    </row>
    <row r="6" spans="1:8" ht="73.5" customHeight="1" x14ac:dyDescent="0.2">
      <c r="A6" s="95" t="s">
        <v>17</v>
      </c>
      <c r="B6" s="96"/>
      <c r="C6" s="96"/>
      <c r="D6" s="96"/>
      <c r="E6" s="96"/>
      <c r="F6" s="97"/>
      <c r="G6" s="43">
        <v>6172070.7999999998</v>
      </c>
      <c r="H6" s="44">
        <v>3542291.66</v>
      </c>
    </row>
    <row r="7" spans="1:8" ht="73.5" customHeight="1" thickBot="1" x14ac:dyDescent="0.25">
      <c r="A7" s="95" t="s">
        <v>16</v>
      </c>
      <c r="B7" s="96"/>
      <c r="C7" s="96"/>
      <c r="D7" s="96"/>
      <c r="E7" s="96"/>
      <c r="F7" s="97"/>
      <c r="G7" s="43">
        <v>75</v>
      </c>
      <c r="H7" s="45" t="s">
        <v>13</v>
      </c>
    </row>
    <row r="8" spans="1:8" ht="14.25" customHeight="1" x14ac:dyDescent="0.2">
      <c r="A8" s="85" t="s">
        <v>14</v>
      </c>
      <c r="B8" s="85"/>
      <c r="C8" s="86"/>
      <c r="D8" s="85"/>
      <c r="E8" s="85"/>
      <c r="F8" s="85"/>
      <c r="G8" s="85"/>
      <c r="H8" s="85"/>
    </row>
    <row r="9" spans="1:8" ht="27.75" customHeight="1" x14ac:dyDescent="0.2">
      <c r="A9" s="87"/>
      <c r="B9" s="87"/>
      <c r="C9" s="87"/>
      <c r="D9" s="87"/>
      <c r="E9" s="87"/>
      <c r="F9" s="87"/>
      <c r="G9" s="87"/>
      <c r="H9" s="87"/>
    </row>
    <row r="11" spans="1:8" ht="25.5" x14ac:dyDescent="0.35">
      <c r="A11" s="46"/>
    </row>
  </sheetData>
  <mergeCells count="6">
    <mergeCell ref="A8:H9"/>
    <mergeCell ref="A2:H2"/>
    <mergeCell ref="A4:F4"/>
    <mergeCell ref="A5:F5"/>
    <mergeCell ref="A6:F6"/>
    <mergeCell ref="A7:F7"/>
  </mergeCells>
  <pageMargins left="0.97" right="0.81" top="0.53" bottom="0.53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Интернет л.1</vt:lpstr>
      <vt:lpstr>Интернет л.2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2025-11-05T06:19:28Z</cp:lastPrinted>
  <dcterms:created xsi:type="dcterms:W3CDTF">2025-05-05T13:40:57Z</dcterms:created>
  <dcterms:modified xsi:type="dcterms:W3CDTF">2025-11-17T14:28:38Z</dcterms:modified>
</cp:coreProperties>
</file>